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5520" yWindow="120" windowWidth="12630" windowHeight="11700" tabRatio="840"/>
  </bookViews>
  <sheets>
    <sheet name="KOM II" sheetId="9" r:id="rId1"/>
    <sheet name="Podsumowanie oceny" sheetId="10" r:id="rId2"/>
    <sheet name="Arkusz1" sheetId="11" r:id="rId3"/>
  </sheets>
  <definedNames>
    <definedName name="_xlnm._FilterDatabase" localSheetId="0" hidden="1">'KOM II'!$A$2:$I$76</definedName>
    <definedName name="_xlnm.Print_Area" localSheetId="0">'KOM II'!$A$1:$I$87</definedName>
  </definedNames>
  <calcPr calcId="145621"/>
  <customWorkbookViews>
    <customWorkbookView name="Marek Budzilowicz - Widok osobisty" guid="{5C0563A5-3055-4983-B7AF-8E4053B953AD}" mergeInterval="0" personalView="1" maximized="1" windowWidth="1276" windowHeight="832" activeSheetId="2"/>
  </customWorkbookViews>
</workbook>
</file>

<file path=xl/calcChain.xml><?xml version="1.0" encoding="utf-8"?>
<calcChain xmlns="http://schemas.openxmlformats.org/spreadsheetml/2006/main">
  <c r="H29" i="9" l="1"/>
  <c r="C9" i="9" l="1"/>
  <c r="C8" i="9"/>
  <c r="B17" i="10" l="1"/>
  <c r="A17" i="10"/>
  <c r="A6" i="10"/>
  <c r="H68" i="9"/>
  <c r="H66" i="9"/>
  <c r="H64" i="9"/>
  <c r="H62" i="9"/>
  <c r="I70" i="9" l="1"/>
  <c r="C17" i="10" s="1"/>
  <c r="C23" i="10"/>
  <c r="B16" i="10"/>
  <c r="A16" i="10"/>
  <c r="B15" i="10"/>
  <c r="A15" i="10"/>
  <c r="B14" i="10"/>
  <c r="A14" i="10"/>
  <c r="B13" i="10"/>
  <c r="A13" i="10"/>
  <c r="C9" i="10"/>
  <c r="C8" i="10"/>
  <c r="C7" i="10"/>
  <c r="A4" i="10"/>
  <c r="A5" i="10"/>
  <c r="A3" i="10"/>
  <c r="A2" i="10"/>
  <c r="H43" i="9"/>
  <c r="H41" i="9"/>
  <c r="H39" i="9"/>
  <c r="H31" i="9"/>
  <c r="H27" i="9"/>
  <c r="H25" i="9"/>
  <c r="H49" i="9"/>
  <c r="H51" i="9"/>
  <c r="H53" i="9"/>
  <c r="H55" i="9"/>
  <c r="H19" i="9"/>
  <c r="H17" i="9"/>
  <c r="H15" i="9"/>
  <c r="I57" i="9" l="1"/>
  <c r="I45" i="9"/>
  <c r="C15" i="10" s="1"/>
  <c r="A76" i="9"/>
  <c r="I33" i="9"/>
  <c r="C16" i="10"/>
  <c r="I21" i="9"/>
  <c r="C13" i="10" s="1"/>
  <c r="K33" i="9" l="1"/>
  <c r="C14" i="10"/>
  <c r="A22" i="10"/>
  <c r="C22" i="10"/>
</calcChain>
</file>

<file path=xl/sharedStrings.xml><?xml version="1.0" encoding="utf-8"?>
<sst xmlns="http://schemas.openxmlformats.org/spreadsheetml/2006/main" count="255" uniqueCount="218">
  <si>
    <t>Liczba uzyskanych punktów</t>
  </si>
  <si>
    <t>% maksymalnej liczby punktów</t>
  </si>
  <si>
    <t>Podpis osoby oceniającej:</t>
  </si>
  <si>
    <t>Imię i nazwisko:</t>
  </si>
  <si>
    <t>Ocena eksperta</t>
  </si>
  <si>
    <t>Tytuł projektu:</t>
  </si>
  <si>
    <t>Numer projektu:</t>
  </si>
  <si>
    <t>Numer kryterium</t>
  </si>
  <si>
    <t>Nazwa kryterium</t>
  </si>
  <si>
    <t>Opis kryterium</t>
  </si>
  <si>
    <t>Oś priorytetowa I Gospodarka, Innowacje, Nowoczesne Technologie</t>
  </si>
  <si>
    <t>4.1</t>
  </si>
  <si>
    <t>Odpowiedniość / Adekwatność / Trafność</t>
  </si>
  <si>
    <t>Waga punktów</t>
  </si>
  <si>
    <t>Skala punktów</t>
  </si>
  <si>
    <t>Ocena jednostkowa</t>
  </si>
  <si>
    <t>Kryteria jakości</t>
  </si>
  <si>
    <t>4.2</t>
  </si>
  <si>
    <t>Skuteczność</t>
  </si>
  <si>
    <t>4.3</t>
  </si>
  <si>
    <t>Efektywność</t>
  </si>
  <si>
    <t xml:space="preserve">WYNIK OCENY MERYTORYCZNEJ WNIOSKU O DOFINANSOWANIE PROJEKTU - ocena II stopnia </t>
  </si>
  <si>
    <t>4.4</t>
  </si>
  <si>
    <t>4.5</t>
  </si>
  <si>
    <t xml:space="preserve">Użyteczność </t>
  </si>
  <si>
    <t>Uzasadnienie kryterium: 
Należy odnieść się do ww. pytań, wskazując na spełnienie bądź niespełnienie kryterium oraz szczegółowo uzasadnić ocenę punktowaną.</t>
  </si>
  <si>
    <t>Uwagi</t>
  </si>
  <si>
    <t xml:space="preserve">Pytania </t>
  </si>
  <si>
    <t>Nazwa wnioskodawcy:</t>
  </si>
  <si>
    <t>Ocena kryterium</t>
  </si>
  <si>
    <t>Ocena przyznana przez eksperta</t>
  </si>
  <si>
    <t>Data oceny</t>
  </si>
  <si>
    <t>Data:</t>
  </si>
  <si>
    <t>Priorytet inwstycyjny 1b Promowanie inwestycji przedsiębiorstw w B+I, rozwijanie powiązań i synergii między przedsiębiorstwami, ośrodkami B+R i sektorem szkolnictwa wyższego (…), 
wspieranie badań technologicznych i stosowanych, linii pilotażowych, działań w zakresie wczesnej walidacji produktów, zaawansowanych zdolności produkcyjnych i pierwszej produkcji w dziedzinie kluczowych technologii (…)</t>
  </si>
  <si>
    <t xml:space="preserve">Działanie 1.1 Projekty badawczo-rozwojowe przedsiębiorstw Typ projektu 2 Projekty badawczo-rozwojowe przedsiębiorstw wraz z przygotowaniem do wdrożenia w działalności gospodarczej  </t>
  </si>
  <si>
    <t>Karta oceny merytorycznej wniosku o dofinansowanie projektu - ocena merytoryczna II  stopnia 
(dziedzina: Tworzenie, rozwój i wdrożenie technologii i innowacji w zakresie B+R )</t>
  </si>
  <si>
    <t>0/1</t>
  </si>
  <si>
    <t>0/2/3/4/5</t>
  </si>
  <si>
    <t>1/2/3/4</t>
  </si>
  <si>
    <t>1/2/3/4/5</t>
  </si>
  <si>
    <t>1. Czy wnioskodawca przeprowadził wiarygodną analizę ryzyka związanego z pracami B+R? – 1 pkt
2. Czy uwzględniono (jeśli dotyczy) inne niż technologiczne ewentualne ryzyka/ zagrożenia/wymogi prawno-administracyjne? – 1 pkt
3. Czy wnioskodawca zaplanował wiarygodny plan reakcji na prawdopodobne sytuacje, które mogą utrudniać realizację projektu? – 1 pkt</t>
  </si>
  <si>
    <t>1/2/3</t>
  </si>
  <si>
    <t>0/1/2/3</t>
  </si>
  <si>
    <t>0/1/2/3/4/5</t>
  </si>
  <si>
    <t>1. Wpływ projektu na rozwój gospodarki regionu</t>
  </si>
  <si>
    <t>2. Wpływ projektu na Strategię Unii Europejskiej dla regionu Morza Bałtyckiego (SUE RMB)</t>
  </si>
  <si>
    <t>3. Status wnioskodawcy</t>
  </si>
  <si>
    <t>1. Potencjał rozwojowy przedsiębiorstwa</t>
  </si>
  <si>
    <t>2. Zasoby techniczne wnioskodawcy oraz Zespół badawczy</t>
  </si>
  <si>
    <t>1. Optymalne rozwiązania realizacji projektu</t>
  </si>
  <si>
    <t>2. Analiza ryzyka</t>
  </si>
  <si>
    <t>3. Poziom innowacyjności rezultatów projektu</t>
  </si>
  <si>
    <t>1. Kooperacja</t>
  </si>
  <si>
    <t>2. Zapotrzebowanie rynkowe</t>
  </si>
  <si>
    <t>3. Współpraca w ramach projektu</t>
  </si>
  <si>
    <t xml:space="preserve">    4. Zdolność do wdrożenia wyników projektu do własnej działalności gospodarczej</t>
  </si>
  <si>
    <t>4. Zdolność do wdrożenia wyników projektu do własnej działalności gospodarczej</t>
  </si>
  <si>
    <t>2. Okres realizacji projektu</t>
  </si>
  <si>
    <t>3. Poziom gotowości technologicznej rezultatów projektu</t>
  </si>
  <si>
    <t xml:space="preserve">  4. Rozwiązania proekologiczne w projekcie</t>
  </si>
  <si>
    <t>2. Okres realizacji projektu:</t>
  </si>
  <si>
    <t>3. Poziom gotowości technologicznej rezultatów projektu:</t>
  </si>
  <si>
    <t>4. Rozwiązania proekologiczne w projekcie:</t>
  </si>
  <si>
    <t>1. Wnioskodawca planuje wdrożenie pozytywnych wyników prac rozwojowych realizowanych w ramach projektu do własnej działalności gospodarczej poprzez rozpoczęcie produkcji lub świadczenie usług na bazie uzyskanych wyników projektu? - 4 pkt.
2. Wnioskodawca nie planuje wdrożenia pozytywnych wyników prac rozwojowych realizowanych w ramach projektu do własnej działalności gospodarczej poprzez rozpoczęcie produkcji lub świadczenie usług na bazie uzyskanych wyników projektu? - 0 pkt.</t>
  </si>
  <si>
    <t>Wnioskodawca</t>
  </si>
  <si>
    <t>Tytuł projektu</t>
  </si>
  <si>
    <t xml:space="preserve">Nr projektu </t>
  </si>
  <si>
    <t>ESCORT SP. Z O.O.</t>
  </si>
  <si>
    <t>Technologia pomiaru kierunku odbioru echa fali 
akustycznej od dna akwenu w oparciu o zasadę interferometru</t>
  </si>
  <si>
    <t>RPZP.01.01.00-32-0001/17</t>
  </si>
  <si>
    <t>TOWARZYSTWO HANDLOWE "ALPLAST" SPÓŁKA Z OGRANICZONĄ 
ODPOWIEDZIALNOŚCIĄ SPÓŁKA KOMANDYTOWA</t>
  </si>
  <si>
    <t xml:space="preserve">Realizacja prac B+R celem wprowadzenia na 
rynek uniwersalnej obudowy typu All in One </t>
  </si>
  <si>
    <t>RPZP.01.01.00-32-0002/17</t>
  </si>
  <si>
    <t>KRAJOWA GRUPA WSPARCIA ENERGETYCZNEGO 
SP. Z. O . O.</t>
  </si>
  <si>
    <t>Opracowanie innowacyjnego systemu do  lokalizowania i nawigowania ludzi w obiektach wielkogabarytowych, w środowisku bez dostępu do sygnału GPS, niewymagającego specjalistycznej infrastruktury.</t>
  </si>
  <si>
    <t>RPZP.01.01.00-32-0003/17</t>
  </si>
  <si>
    <t>CARBON FOX SP.Z O.O.</t>
  </si>
  <si>
    <t>Opracowanie innowacyjnej technologii wytwarzania kompozytów metodą traconego rdzenia</t>
  </si>
  <si>
    <t>RPZP.01.01.00-32-0004/17</t>
  </si>
  <si>
    <t>PRONAL SPÓŁKA Z OGRANICZONA ODPOWIEDZIALNOSCIA 
SPÓŁKA KOMANDYTOWA</t>
  </si>
  <si>
    <t>Rozwój systemu monitoringu sieci wodociągowych poprzez opracowanie innowacyjnych komponentów przesyłu danych z urządzeń pomiarowych w oparciu o system transmisji radiowej LORA</t>
  </si>
  <si>
    <t>RPZP.01.01.00-32-0005/17</t>
  </si>
  <si>
    <t>PODOLOGIA.PL SPÓŁKA Z OGRANICZONĄ 
ODPOWIEDZIALNOSCIĄ</t>
  </si>
  <si>
    <t>Opracowanie urządzenia do automatyzacji produkcji 
indywidualnych wkładek ortopedycznych</t>
  </si>
  <si>
    <t>RPZP.01.01.00-32-0006/17</t>
  </si>
  <si>
    <t>Przedsiębiorstwo Gospodarki 
Komunalnej Spółka z o.o.</t>
  </si>
  <si>
    <t>Prace badawczo-rozwojowe związane z  opracowaniem technologii komercyjnego wykorzystania odpadów biodegradowalnych</t>
  </si>
  <si>
    <t>RPZP.01.01.00-32-0007/17</t>
  </si>
  <si>
    <t>„GP” SPÓŁKA Z OGRANICZONA 
ODPOWIEDZIALNOŚCIĄ</t>
  </si>
  <si>
    <t xml:space="preserve">Projekt badawczo-rozwojowy przedsiębiorstwa "GP" 
Sp. z o.o. prowadzący do wdrożenia w działalności gospodarczej innowacyjnej Tymczasowej Bariery Ochronnej T1/W1 jako systemu Techniki Bezpieczeństwa Ruchu Drogowego. </t>
  </si>
  <si>
    <t>RPZP.01.01.00-32-0008/17</t>
  </si>
  <si>
    <t>FABRYKA MASZYN BUDOWLANYCH "BUMAR" SPÓŁKA  Z OGRANICZONĄ ODPOWIEDZIALNOŚCIĄ</t>
  </si>
  <si>
    <t>Opracowanie i wdrożenie w FMB BUMAR Sp. z o. o. 
wysoce zaawansowanej technologii odlewów ciśnieniowych, aluminiowych, skomplikowanych przestrzennie celem wprowadzenia na rynek innowacyjnego produktu.</t>
  </si>
  <si>
    <t>RPZP.01.01.00-32-0009/17</t>
  </si>
  <si>
    <t>FOSFAN S.A.</t>
  </si>
  <si>
    <t>Opracowanie technologii umożliwiającej 
zastosowanie nowego surowca nawozowego - superfosfatu mocznikowego - do granulacji nowych składów nawozowych.</t>
  </si>
  <si>
    <t>RPZP.01.01.00-32-0010/17</t>
  </si>
  <si>
    <t>AUTOMATYKA-CONTROL s.c</t>
  </si>
  <si>
    <t>Ampio SmartCity - System "inteligentnego miasta" w 
oparciu o bezzałogowe statki powietrzne.</t>
  </si>
  <si>
    <t>RPZP.01.01.00-32-0011/17</t>
  </si>
  <si>
    <t>JW STEEL CONSTRUCTION SPÓŁKA Z OGRANICZONĄ 
ODPOWIEDZIALNOŚCIĄ SPÓŁKA KOMANDYTOWA</t>
  </si>
  <si>
    <t>Rozwój technologii spawalniczych kluczem do sukcesu
rynkowego JW Steel Construction</t>
  </si>
  <si>
    <t>RPZP.01.01.00-32-0012/17</t>
  </si>
  <si>
    <t>Akson Ryszard De 
Lewin-Lewiński</t>
  </si>
  <si>
    <t>Użyteczność innowacyjnie działających składników 
hodowli unikalnych bakterii fermentacji mlekowej Lactobacillus reuteri w nowoczesnym przetwórstwie mleka i produkcji nowoczesnych dodatków do pasz dla ryb</t>
  </si>
  <si>
    <t>RPZP.01.01.00-32-0013/17</t>
  </si>
  <si>
    <t>ILARIO SPÓŁKA Z OGRANICZONĄ 
ODPOWIEDZIALNOŚCIĄ</t>
  </si>
  <si>
    <t>Innowacyjny system geoinformatyczny do zastosowań 
dystrybucyjnych</t>
  </si>
  <si>
    <t>RPZP.01.01.00-32-0014/17</t>
  </si>
  <si>
    <t>Platforma Biznesu Sp. z o.o.</t>
  </si>
  <si>
    <t xml:space="preserve">MMS SIEGLA- innowacyjny system zdalnego 
zarządzania informacją </t>
  </si>
  <si>
    <t>RPZP.01.01.00-32-0015/17</t>
  </si>
  <si>
    <t>SCL SPÓŁKA Z OGRANICZONĄ 
ODPOWIEDZIALNOŚCIĄ</t>
  </si>
  <si>
    <t>Opracowanie innowacyjnego, cyfrowego miernika 
pola elektromagnetycznego jako efekt realizacji prac B+R w SCL Sp. z o.o.</t>
  </si>
  <si>
    <t>RPZP.01.01.00-32-0016/17</t>
  </si>
  <si>
    <t>4 SYSTEM POLSKA SPÓŁKA Z OGRANICZONĄ 
ODPOWIEDZIALNOŚCIĄ</t>
  </si>
  <si>
    <t>Zaawansowany inteligentny samouczący się asystent 
klienta wspierający w czasie rzeczywistym proces definiowania funkcjonalności zamawianej aplikacji, opartej o automatyczną syntezę makiety generowaną na podstawie skwantyfikowanych parametrów celu
zdefiniowanych przez klienta (transponowanych przy wykorzystaniu algorytmów logiki rozmytej)</t>
  </si>
  <si>
    <t>RPZP.01.01.00-32-0017/17</t>
  </si>
  <si>
    <t>"KONSBUD" PROJEKTOWANIE I REALIZACJA 
KONSTRUKCJI BUDOWLANYCH PRZEMYSŁAW ŻUROWSKI</t>
  </si>
  <si>
    <t>Badania nad elementami konstrukcyjnymi z drewna 
klejonego wykonanymi w nowej technologii służącymi do wznoszenia obiektów z drewna przez firmę Konsbud w Stobnie</t>
  </si>
  <si>
    <t>RPZP.01.01.00-32-0018/17</t>
  </si>
  <si>
    <t>ECOLUTION SPÓŁKA Z OGRANICZONĄ 
ODPOWIEDZIALNOSCIĄ</t>
  </si>
  <si>
    <t>Innowacyjny, wysokowydajny system pirolityczny do 
wytwarzania energii odnawialnej z odpadów powstałych przy hodowli drobiu i trudnej do zagospodarowania biomasy.</t>
  </si>
  <si>
    <t>RPZP.01.01.00-32-0019/17</t>
  </si>
  <si>
    <t>ZBIGNIEW ZUBALA PRZEDSIĘBIORSTWO PRODUKCYJNO-
HANDLOWE "EKODARPOL"</t>
  </si>
  <si>
    <t>Opracowanie innowacyjnych środków wspomagających 
uprawę roślin przy jednoczesnej poprawie jakości gleb poprzez wykonanie badań przemysłowych i eksperymentalnych prac rozwojowych</t>
  </si>
  <si>
    <t>RPZP.01.01.00-32-0020/17</t>
  </si>
  <si>
    <t>VT-Sport Spółka z ograniczoną 
opowiedzialnością</t>
  </si>
  <si>
    <t>Zwiększenie konkurencyjności VT - Sport Sp. z o.o. na 
międzynarodowym rynku łodzi sportowych i rekreacyjnych poprzez realizacje projektu badawczo-rozwojowego wraz z przygotowaniem do wdrożenia nowych produktów</t>
  </si>
  <si>
    <t>RPZP.01.01.00-32-0021/17</t>
  </si>
  <si>
    <t>MDK SPÓŁKA Z OGRANICZONĄ 
ODPOWIEDZIALNOŚCIĄ</t>
  </si>
  <si>
    <t>Prace badawczo-rozwojowe nad algorytmem 
przetwarzania obrazów 3D</t>
  </si>
  <si>
    <t>RPZP.01.01.00-32-0022/17</t>
  </si>
  <si>
    <t>ELECTRONIC POWER AND MARKET SPÓŁKA Z  OGRANICZONĄ ODPOWIEDZIALNOŚCIĄ</t>
  </si>
  <si>
    <t>System zdalnego zarządzania i monitoringu urządzeń 
wspierających ICT oraz SOT</t>
  </si>
  <si>
    <t>RPZP.01.01.00-32-0023/17</t>
  </si>
  <si>
    <t>Comdrev.pl spółka z 
ograniczoną odpowiedzialnością</t>
  </si>
  <si>
    <t>Opracowanie innowacyjnej metody automatycznej 
klasyfikacji stron internetowych na podstawie algorytmu oceny punktowej do użycia w systemach filtracji i implementacja dla urządzeń mobilnych.</t>
  </si>
  <si>
    <t>RPZP.01.01.00-32-0024/17</t>
  </si>
  <si>
    <t>Przedsiębiorstwo PARTNER spółka z ograniczoną 
odpowiedzialnością</t>
  </si>
  <si>
    <t>Innowacyjne badania zintegrowania budynków 
mieszkalnych typu „ZEB” z założeniami budownictwa zrównoważonego na terenie Europy Wschodniej – technologia systemowego budownictwa drewnianego do budowy obiektów typu ZEOZ „Zero energetyczny obiekt zrównoważony”</t>
  </si>
  <si>
    <t>RPZP.01.01.00-32-0025/17</t>
  </si>
  <si>
    <t>PRZEDSIEBIORSTWO PRODUKCYJNO-HANDLOWE 
FLEISCH MANNSCHAFT POLSKA Spółka z o.o.</t>
  </si>
  <si>
    <t xml:space="preserve">Badania nad zastosowaniem substancji prozdrowotnych w wyselekcjonowanych grupach produktowych celem opracowania nowych produktów spożywczych pełniących rolę żywności funkcjonalnej przez firmę Fleisch Manschaft Polska Sp. z o.o.
</t>
  </si>
  <si>
    <t>RPZP.01.01.00-32-0026/17</t>
  </si>
  <si>
    <t>A-KWADRAT Klaudia Kaczmarek</t>
  </si>
  <si>
    <t>Uruchomienie innowacyjnego kompleksowego systemu doradztwa i badania kompetencji z wykorzystaniem rozwiązań informatycznych sztucznej inteligencji.</t>
  </si>
  <si>
    <t>RPZP.01.01.00-32-0027/17</t>
  </si>
  <si>
    <t>PMS POLSKA SPÓŁKA Z OGRANICZONĄ 
ODPOWIEDZIALNOŚCIĄ</t>
  </si>
  <si>
    <t>Opracowanie produktu stymulującego wzrost płodów 
loch i zapewniającego wysoki wskaźnik przeżywalności nowonarodzonych prosiąt do zastosowania w żywieniu trzody chlewnej</t>
  </si>
  <si>
    <t>RPZP.01.01.00-32-0028/17</t>
  </si>
  <si>
    <t>PRES-CON SPÓŁKA Z OGRANICZONĄ 
ODPOWIEDZIALNOŚCIĄ</t>
  </si>
  <si>
    <t>Badania przemysłowe i eksperymentalne prace  rozwojowe w obszarze produkcji zaawansowanych technologicznie konstrukcji do selektywnej zbiórki odpadów.</t>
  </si>
  <si>
    <t>RPZP.01.01.00-32-0029/17</t>
  </si>
  <si>
    <t>ACTIV REHA MED SPÓŁKA Z OGRANICZONĄ 
ODPOWIEDZIALNOŚCIĄ</t>
  </si>
  <si>
    <t>Opracowanie urządzeń do rehabilitacji medycznej 
wspomaganych telemedycyną</t>
  </si>
  <si>
    <t>RPZP.01.01.00-32-0030/17</t>
  </si>
  <si>
    <t>TELZAS SP. Z O.O.</t>
  </si>
  <si>
    <t>Prace badawczo-rozwojowe nad opracowaniem 
zintegrowanego systemu ochrony technicznej dla stacji energetycznych i obiektów przemysłowych</t>
  </si>
  <si>
    <t>RPZP.01.01.00-32-0031/17</t>
  </si>
  <si>
    <t>Polskie Technologie Sp. z o.o.</t>
  </si>
  <si>
    <t>Innowacyjna Aplikacja "GRYF" uwzględniająca dwa 
moduły wykorzystujące nowoczesne technologie:
- Moduł - silnik scoringowy (analityka)
- Moduł - przetwarzania wyciągów bankowych w formacie pdf (parsowanie)</t>
  </si>
  <si>
    <t>RPZP.01.01.00-32-0032/17</t>
  </si>
  <si>
    <t>"MEDEN-INMED" Spółka z ograniczoną 
odpowiedzialanością</t>
  </si>
  <si>
    <t>Opracowanie innowacyjnych urządzeń medycznych 
dostosowanych do zintegrowanego systemu rehabilitacji neurologicznej.</t>
  </si>
  <si>
    <t>RPZP.01.01.00-32-0033/17</t>
  </si>
  <si>
    <t>JSQL SPÓŁKA Z OGRANICZONĄ 
ODPOWIEDZIALNOŚCIĄ</t>
  </si>
  <si>
    <t>Opracowanie nowej metody procesu tworzenia 
oprogramowania poprzez optymalizację architektury warstwowej typu klient-serwer</t>
  </si>
  <si>
    <t>RPZP.01.01.00-32-0034/17</t>
  </si>
  <si>
    <t>Arso Serwis Przedsiębiorstwo Usługowe Roman 
Proszkowski</t>
  </si>
  <si>
    <t>Modułowy system zarządzania obiegiem dokumentów - 
implementacja autorskiego systemu OCR, cyfrowa archiwizacja dokumentacji masowej.</t>
  </si>
  <si>
    <t>RPZP.01.01.00-32-0035/17</t>
  </si>
  <si>
    <t>RPZP.01.01.00-32-</t>
  </si>
  <si>
    <t>Nr naboru: RPZP.01.01.00-IZ.00-32-004/18</t>
  </si>
  <si>
    <t xml:space="preserve">Punkty przyznawane są za stopień, w jakim cele projektu odpowiadają zmieniającym się potrzebom i priorytetom na szczeblu regionalnym lub lokalnym. 
W jakim stopniu projekt przyczyni się do rozwiązania problemów wskazanych w dokumentach strategicznych i w RPO WZ 2014-2020, dotyczących:
-  innowacyjności zachodniopomorskiej gospodarki, tzn. w jakim stopniu zaangażowanie przedsiębiorstw w poszukiwanie innowacyjnych rozwiązań i tworzenie nowych produktów i usług z wykorzystaniem działalności B+R ma znaczenie dla rozwoju zachodniopomorskiej gospodarki, dla jej unowocześnienia i poprawy konkurencyjności regionu na tle kraju i w skali międzynarodowej oraz w jakim stopniu projekt koresponduje ze wskaźnikiem strategicznym określonym w RPO WZ 2014-2020 właściwym dla PI 1b 
- współpracy przedsiębiorstw w zakresie B+R,  tzn. w jakim stopniu realizacja przedsięwzięcia jest konsekwencją dotychczasowej współpracy przedsiębiorstwa z sektorem B+R oraz z innymi przedsiębiorstwami.
Ocena dokonywana jest w skali od 1  do 4 przy czym liczba przyznanych punktów  oznacza, że projekt spełnia dane kryterium w stopniu:
4 –bardzo dobrym
3 –dobrym
2 –przeciętnym
1 –niskim 
</t>
  </si>
  <si>
    <t xml:space="preserve">Punkty przyznawane są za stopień, w jakim cele projektu odpowiadają zmieniającym się potrzebom i priorytetom na szczeblu regionalnym lub lokalnym. 
W jakim stopniu projekt przyczyni się do rozwiązania problemów wskazanych w dokumentach strategicznych i w RPO WZ 2014-2020, dotyczących:
-  innowacyjności zachodniopomorskiej gospodarki, tzn. w jakim stopniu zaangażowanie przedsiębiorstw w poszukiwanie innowacyjnych rozwiązań i tworzenie nowych produktów i usług z wykorzystaniem działalności B+R ma znaczenie dla rozwoju zachodniopomorskiej gospodarki, dla jej unowocześnienia i poprawy konkurencyjności regionu na tle kraju i w skali międzynarodowej oraz w jakim stopniu projekt koresponduje ze wskaźnikiem strategicznym określonym w RPO WZ 2014-2020 właściwym dla PI 1b 
- współpracy przedsiębiorstw w zakresie B+R,  tzn. w jakim stopniu realizacja przedsięwzięcia jest konsekwencją dotychczasowej współpracy przedsiębiorstwa z sektorem B+R oraz z innymi przedsiębiorstwami.
Ocena dokonywana jest w skali od 1  do 4 przy czym liczba przyznanych punktów  oznacza, że projekt spełnia dane kryterium w stopniu:
4 –bardzo dobrym
3 –dobrym
2 –przeciętnym
1 –niskim 
</t>
  </si>
  <si>
    <t xml:space="preserve">Kryterium weryfikuje  czy  projekt przyczyni się do rozwiązania problemów wskazanych w dokumentach strategicznych i w RPO WZ 2014-2020. </t>
  </si>
  <si>
    <t xml:space="preserve">Projekt przyczynia się do osiągnięcia celów Strategii Unii Europejskiej dla Regionu Morza Bałtyckiego oraz do realizacji co najmniej jednego działania określonego w Planie Działania stanowiącym załącznik do SUE RMB – 1 pkt. 
Projekt nie przyczynia się – 0 pkt.
</t>
  </si>
  <si>
    <t xml:space="preserve">Projekt przyczynia się do osiągnięcia celów Strategii Unii Europejskiej dla Regionu Morza Bałtyckiego oraz do realizacji co najmniej jednego działania określonego w Planie Działania stanowiącym załącznik do SUE RMB – 1 pkt. 
Projekt nie przyczynia się – 0 pkt.
</t>
  </si>
  <si>
    <t xml:space="preserve">Wnioskodawca jest mikro-, małym lub średnim przedsiębiorcą w rozumieniu Załącznika  nr 1 do rozporządzenia Komisji (UE) Nr 651/2014 uznającego niektóre rodzaje pomocy  za zgodne z rynkiem wewnętrznym w zastosowaniu art. 107 i 108 Traktatu- 1 pkt.
Wnioskodawca nie jest mikro-, małym lub średnim przedsiębiorcą w rozumieniu Załącznika nr 1 do rozporządzenia Komisji (UE) Nr 651/2014 uznającego niektóre rodzaje pomocy  za zgodne z rynkiem wewnętrznym w zastosowaniu art. 107 i 108 Traktatu – 0 pkt.
</t>
  </si>
  <si>
    <r>
      <t>1. Czy wnioskodawca jest mikro-, małym lub średnim przedsiębiorcą w rozumieniu Załącznika  nr 1 do rozporządzenia Komisji (UE) Nr 651/2014 uznającego niektóre rodzaje pomocy  za zgodne z rynkiem wewnętrznym w zastosowaniu art. 107 i 108 Traktatu? 
a) Wnioskodawca</t>
    </r>
    <r>
      <rPr>
        <u/>
        <sz val="9"/>
        <rFont val="Arial"/>
        <family val="2"/>
        <charset val="238"/>
      </rPr>
      <t xml:space="preserve"> jest</t>
    </r>
    <r>
      <rPr>
        <sz val="9"/>
        <rFont val="Arial"/>
        <family val="2"/>
        <charset val="238"/>
      </rPr>
      <t xml:space="preserve"> mikro-, małym lub średnim przedsiębiorcą w rozumieniu Załącznika  nr 1 do rozporządzenia Komisji (UE) Nr 651/2014 uznającego niektóre rodzaje pomocy  za zgodne z rynkiem wewnętrznym w zastosowaniu art. 107 i 108 Traktatu – 1 pkt
b) Wnioskodawca </t>
    </r>
    <r>
      <rPr>
        <u/>
        <sz val="9"/>
        <rFont val="Arial"/>
        <family val="2"/>
        <charset val="238"/>
      </rPr>
      <t xml:space="preserve">nie jest </t>
    </r>
    <r>
      <rPr>
        <sz val="9"/>
        <rFont val="Arial"/>
        <family val="2"/>
        <charset val="238"/>
      </rPr>
      <t xml:space="preserve">mikro-, małym lub średnim przedsiębiorcą w rozumieniu Załącznika nr 1 do rozporządzenia Komisji (UE) Nr 651/2014 uznającego niektóre rodzaje pomocy  za zgodne z rynkiem wewnętrznym w zastosowaniu art. 107 i 108 Traktatu – 0 pkt
</t>
    </r>
  </si>
  <si>
    <t xml:space="preserve">W jakim stopniu realizacja projektu (zaplanowany bezpośredni rezultat lub jego wdrożenie) wpłynie na potencjał  rozwojowy Wnioskodawcy?
Wnioskodawca określając wpływ projektu (zaplanowany bezpośredni rezultat lub jego wdrożenie) na własny potencjał rozwojowy powinien uwzględnić plany rozwojowe przedsiębiorstwa, możliwość poszerzenia rynków zbytu i oferty, zwiększenie przychodów przedsiębiorstwa lub możliwość realizacji innych innowacyjnych projektów.  
Ocena dokonywana jest w skali od 1 do 5 przy czym liczba przyznanych punktów  oznacza, że projekt spełnia dane kryterium w stopniu:
5 –doskonałym
4 –bardzo dobrym
3 –dobrym
2 –przeciętnym
1 –niskim
</t>
  </si>
  <si>
    <t xml:space="preserve">W jakim stopniu realizacja projektu (zaplanowany bezpośredni rezultat lub jego wdrożenie) wpłynie na potencjał  rozwojowy Wnioskodawcy?
Wnioskodawca określając wpływ projektu (zaplanowany bezpośredni rezultat lub jego wdrożenie) na własny potencjał rozwojowy powinien uwzględnić plany rozwojowe przedsiębiorstwa, możliwość poszerzenia rynków zbytu i oferty, zwiększenie przychodów przedsiębiorstwa lub możliwość realizacji innych innowacyjnych projektów.  
Ocena dokonywana jest w skali od 1 do 5 przy czym liczba przyznanych punktów  oznacza, że projekt spełnia dane kryterium w stopniu:
5 –doskonałym
4 –bardzo dobrym
3 –dobrym
2 –przeciętnym
1 –niskim
</t>
  </si>
  <si>
    <t xml:space="preserve">1/2/3/4/5 </t>
  </si>
  <si>
    <t>2. Zasoby techniczne Wnioskodawcy i partnerów (jeśli dotyczy)</t>
  </si>
  <si>
    <t xml:space="preserve">Wnioskodawca i partnerzy zapewnią zasoby techniczne na poziomie adekwatnym do prac zaplanowanych w projekcie oraz gwarantujące ich prawidłową realizację.  
Ocenie podlegać będzie czy Wnioskodawca i partnerzy dysponują odpowiednimi zasobami technicznymi (lub planuje je pozyskać), w tym infrastrukturą naukowo-badawczą (pomieszczeniami, aparaturą naukowo-badawczą oraz innym wyposażeniem niezbędnym do realizacji prac w projekcie), zapewniającymi terminową realizację projektu zgodnie z zaplanowanym zakresem rzeczowym. 
W przypadku, gdy Wnioskodawca powierza realizację części prac B+R w projekcie podwykonawcy weryfikacji podlega, czy wnioskodawca wskazał potencjał kadrowy podwykonawcy albo wymagania co do potencjału technicznego podwykonawcy. 
Ocena dokonywana jest w skali od 1 do 5 przy czym liczba przyznanych punktów  oznacza, że projekt spełnia dane kryterium w stopniu:
5 –doskonałym
4 –bardzo dobrym
3 –dobrym
2 –przeciętnym
1 –niskim
</t>
  </si>
  <si>
    <t xml:space="preserve">W jakim stopniu zespół Wnioskodawca i partnerzy zapewnią zasoby techniczne na poziomie adekwatnym do prac zaplanowanych w projekcie oraz gwarantujące ich prawidłową realizację?
Ocenie podlegać będzie czy Wnioskodawca i partnerzy dysponują odpowiednimi zasobami technicznymi (lub planuje je pozyskać), w tym infrastrukturą naukowo-badawczą (pomieszczeniami, aparaturą naukowo-badawczą oraz innym wyposażeniem niezbędnym do realizacji prac w projekcie), zapewniającymi terminową realizację projektu zgodnie z zaplanowanym zakresem rzeczowym. 
W przypadku, gdy Wnioskodawca powierza realizację części prac B+R w projekcie podwykonawcy weryfikacji podlega, czy wnioskodawca wskazał potencjał kadrowy podwykonawcy albo wymagania co do potencjału technicznego podwykonawcy. 
Ocena dokonywana jest w skali od 1 do 5 przy czym liczba przyznanych punktów  oznacza, że projekt spełnia dane kryterium w stopniu:
5 –doskonałym
4 –bardzo dobrym
3 –dobrym
2 –przeciętnym
1 –niskim
</t>
  </si>
  <si>
    <t>4. Konkurencyjność wnioskodawcy</t>
  </si>
  <si>
    <t>3. Zespół badawczy:</t>
  </si>
  <si>
    <t xml:space="preserve">Zespół badawczy Wnioskodawcy i partnerów zapewniają prawidłową realizację zaplanowanych w projekcie prac B+R.
Ocenie podlegać będzie czy:
- kluczowy personel zaangażowany w realizację projektu posiada adekwatne do zakresu i rodzaju prac doświadczenie, w tym w realizacji projektów obejmujących prace B+R nad innowacyjnymi rozwiązaniami, których efektem były wdrożenia wyników prac B+R do działalności, uzyskane patenty czy prawa ochronne lub inne zastosowania wyników prac B+R;
- liczba osób zaangażowanych w realizację prac B+R (lub planowanych do zaangażowania) jest adekwatna do zakresu i rodzaju zaplanowanych prac B+R i zapewnia terminową realizację projektu;
W przypadku, gdy Wnioskodawca powierza realizację części prac B+R w projekcie podwykonawcy weryfikacji podlega, czy wnioskodawca wskazał potencjał kadrowy podwykonawcy albo wymagania co do potencjału kadrowego podwykonawcy.
  Ocena dokonywana jest w skali od 1  do 5 przy czym liczba przyznanych punktów  oznacza, że projekt spełnia dane kryterium w stopniu:
5 –doskonałym
4 –bardzo dobrym
3 –dobrym
2 –przeciętnym
1 –niskim
</t>
  </si>
  <si>
    <t>W jaki sposób zespół badawczy Wnioskodawcy i partnerów zapewniają prawidłową realizację zaplanowanych w projekcie prac B+R?
Ocenie podlegać będzie czy:
- kluczowy personel zaangażowany w realizację projektu posiada adekwatne do zakresu i rodzaju prac doświadczenie, w tym w realizacji projektów obejmujących prace B+R nad innowacyjnymi rozwiązaniami, których efektem były wdrożenia wyników prac B+R do działalności, uzyskane patenty czy prawa ochronne lub inne zastosowania wyników prac B+R;
- liczba osób zaangażowanych w realizację prac B+R (lub planowanych do zaangażowania) jest adekwatna do zakresu i rodzaju zaplanowanych prac B+R i zapewnia terminową realizację projektu.
W przypadku, gdy Wnioskodawca powierza realizację części prac B+R w projekcie podwykonawcy weryfikacji podlega, czy wnioskodawca wskazał potencjał kadrowy podwykonawcy albo wymagania co do potencjału kadrowego podwykonawcy.
Ocena dokonywana jest w skali od 1  do 5 przy czym liczba przyznanych punktów  oznacza, że projekt spełnia dane kryterium w stopniu:
5 –doskonałym
4 –bardzo dobrym
3 –dobrym
2 –przeciętnym
1 –niskim</t>
  </si>
  <si>
    <t xml:space="preserve">Punkty przyznawane są za stopień, w jakim projekt wpłynie na poprawę pozycji konkurencyjnej wnioskodawcy co najmniej na poziomie ponadregionalnym.
Ocenie podlega stopień zmian wpływających na poprawę bądź umocnienie pozycji konkurencyjnej. Uwzględnienie skali konkurencyjności (co najmniej ponadregionalnej) oraz możliwości budowania przewagi konkurencyjnej trwałej w czasie. 
Ocena dokonywana jest w skali od 1  do 5 przy czym liczba przyznanych punktów  oznacza, że projekt spełnia dane kryterium w stopniu:
5 –doskonałym
4 –bardzo dobrym
3 –dobrym
2 –przeciętnym
1 –niskim
</t>
  </si>
  <si>
    <t>Kryterium punktuje jak zasoby projektu zostaną przetworzone w bezpośrednie produkty i rezultaty w podziale na poniższe aspekty.</t>
  </si>
  <si>
    <t xml:space="preserve">Optymalne rozwiązania realizacji projektu:
Punkty przyznawane są za wybór optymalnych rozwiązań realizacji projektu jeśli:
- w kontekście wskazywanej potrzeby społecznej/gospodarczej/rynkowej problem technologiczny został poprawnie zidentyfikowany i precyzyjnie określony;
- zaplanowane prace B+R są niezbędne do osiągnięcia celu projektu/rozwiązania problemu technologicznego;
- w kontekście wskazanego celu projektu/problemu technologicznego zaplanowane prace B+R są adekwatne;
- planowane prace B+R zostały podzielone na jasno sprecyzowane i układające się w logiczną całość etapy;
- precyzyjnie określono efekt końcowy/ kamień milowy każdego z etapów oraz wpływ braku jego osiągnięcia na zasadność kontynuacji projektu;
- zakładane rezultaty prac B+R są możliwe do osiągnięcia w kontekście zakładanego harmonogramu i budżetu;
- w kontekście wskazanego celu projektu/problemu technologicznego zaplanowane prace B+R są adekwatne,
- planowane prace B+R zostały podzielone na jasno sprecyzowane i układające się w logiczną. całość etapy,
- precyzyjnie określono efekt końcowy/ kamień milowy każdego z etapów oraz wpływ braku jego osiągnięcia na zasadność kontynuacji projektu,
- zakładane rezultaty prac B+R są możliwe do osiągnięcia w kontekście zakładanego harmonogramu i budżetu.
Ocena dokonywana jest w skali od 1  do 5 przy czym liczba przyznanych punktów  oznacza, że projekt spełnia dane kryterium w stopniu:
5 –doskonałym
4 –bardzo dobrym
3 –dobrym
2 –przeciętnym
1 –niskim
</t>
  </si>
  <si>
    <t xml:space="preserve">W jakim stopniu wybrane rozwiązania realizacji projektu są optymalne. 
Ocena dokonywana jest w skali od 1  do 5 przy czym liczba przyznanych punktów  oznacza, że projekt spełnia dane kryterium w stopniu:
5 –doskonałym
4 –bardzo dobrym
3 –dobrym
2 –przeciętnym
1 –niskim
</t>
  </si>
  <si>
    <t xml:space="preserve">Punkty przyznawane są za analizę ryzyka jeśli:
- Wnioskodawca przeprowadził wiarygodną analizę ryzyka związanego z pracami B+R – 1 pkt
- uwzględniono (jeśli dotyczy) inne niż technologiczne ewentualne ryzyka/ zagrożenia/wymogi prawno-administracyjne – 1 pkt
- Wnioskodawca zaplanował wiarygodny plan reakcji na prawdopodobne sytuacje, które mogą utrudniać realizację projektu – 1 pkt
</t>
  </si>
  <si>
    <r>
      <rPr>
        <sz val="9"/>
        <rFont val="Arial"/>
        <family val="2"/>
        <charset val="238"/>
      </rPr>
      <t>W ramach kryterium ocenie podlega, czy rezultat projektu tj. produkt (wyrób, usługa), technologia produkcji, projekt wzorniczy (który zostanie opracowany bądź przetestowany w ramach projektu) charakteryzuje się nowością, oryginalnością, bądź znaczącym ulepszeniem, które będzie zastosowane po raz pierwszy w działalności przedsiębiorstwa lub na  docelowym rynku. 
W przypadku innowacji produktowej - nowość rezultatów projektu jest rozumiana jako znacząca zmiana, tzn. podczas oceny wniosku brane pod uwagę będą wskaźniki jakościowe i ilościowe, które odróżniają ten produkt od dotychczasowych produktów przedsiębiorstwa lub występujących na docelowym  rynku produktów o podobnej funkcji podstawowej.  
W przypadku innowacji procesowej - nowość rezultatów projektu rozumiana jest jako wprowadzenie zmian w obrębie procesu tj. metody produkcji lub dostawy. W ramach oceny przedmiotowego kryterium weryfikacji podlegać będzie czy innowacja procesowa stanowi nowość w skali przedsiębiorstwa lub  docelowego rynku oraz czy mamy do czynienia ze znaczącą zmianą w zakresie technologii, urządzeń.
Rezultaty projektu cechują się innowacyjnością względem produktów dotychczas oferowanych przez przedsiębiorstwo co najmniej na poziomie regionalnym.
W wyniku wdrożenia prac B+R  wprowadzona zostanie innowacja produktowa lub procesowa, która będzie zastosowana po raz pierwszy na rynku docelowym:
- mniej niż regionalnym - 0 pkt,
- regionalnym -  1 pkt,
- ponadregionalnym-  2 pkt,
- krajowym - 3  pkt,
- międzynarodowym  - 4  pkt
- światowym – 5 pkt.</t>
    </r>
    <r>
      <rPr>
        <sz val="9"/>
        <color rgb="FF0070C0"/>
        <rFont val="Arial"/>
        <family val="2"/>
        <charset val="238"/>
      </rPr>
      <t xml:space="preserve">
</t>
    </r>
  </si>
  <si>
    <r>
      <rPr>
        <sz val="9"/>
        <rFont val="Arial"/>
        <family val="2"/>
        <charset val="238"/>
      </rPr>
      <t xml:space="preserve"> Czy  w wyniku wdrożenia prac B+R  wprowadzona zostanie innowacja produktowa lub procesowa która będzie zastosowana po raz pierwszy na rynku docelowym:
- mniej niż regionalnym - 0 pkt,
- regionalnym -  1 pkt,
- ponadregionalnym-  2 pkt,
- krajowym - 3  pkt,
- międzynarodowym  - 4  pkt
- światowym – 5 pkt.
W przypadku projektu obejmującego innowację produktową i procesową punkty nie ulegają sumowaniu, a przyznawane są za innowację o największej skali.</t>
    </r>
    <r>
      <rPr>
        <sz val="9"/>
        <color rgb="FF0070C0"/>
        <rFont val="Arial"/>
        <family val="2"/>
        <charset val="238"/>
      </rPr>
      <t xml:space="preserve">
</t>
    </r>
  </si>
  <si>
    <t xml:space="preserve">Punkty przyznawane są za uzasadnienie wpływu projektu na nawiązanie/rozwój współpracy Wnioskodawcy z lokalnymi i regionalnymi partnerami gospodarczymi (dostawcami, odbiorcami, uczestniczącymi w budowaniu łańcucha wartości).
Ocena dokonywana jest w skali od 0  do 3 przy czym liczba przyznanych punktów  oznacza, że projekt spełnia dane kryterium:
- w pełnym stopniu: 3 pkt,
- w stopniu znaczącym: 2 pkt,
- w stopniu niewielkim: 1 pkt,
- brak nawiązania/rozwoju współpracy: 0 pkt.
</t>
  </si>
  <si>
    <t xml:space="preserve">W ramach kryterium ocenie podlega: 
1. w przypadku, gdy wyniki prac rozwojowych dotyczą innowacji produktowej – w jakim stopniu: 
- zdefiniowano rynek docelowy (potencjalni klienci oraz ich wymagania / preferencje, rozmiar, kierunki i tempo rozwoju, spodziewany udział w rynku), 
- przyjęte założenia są realistyczne i uzasadnione oraz czy uprawdopodabniają sukces ekonomiczny wdrożenia wyników projektu, 
-  zidentyfikowano potrzeby, wymagania i preferencje odbiorców oraz wykazano, że produkt zaspokoi faktyczne zapotrzebowanie konsumentów, 
- wykazano, że produkt projektu będzie konkurencyjny względem innych podobnych produktów oferowanych na rynku oraz że w efekcie realizacji projektu nastąpi zwiększenie asortymentu lub wejście na nowe rynki. Ocena w tym aspekcie następuje na podstawie analizy danych dotyczących cech rynku docelowego oraz użytkowych i funkcjonalnych cech produktów spełniających podobną funkcję podstawową istniejących na rynku docelowym; 
2. w przypadku, gdy wyniki prac rozwojowych dotyczą innowacji procesowej – w jaki sposób: 
- innowacja procesowa wpłynie na cykl produkcyjny w przedsiębiorstwie, innych potencjalnych jej użytkowników, podniesienie jakości świadczonych usług, pozwoli dostosować produkty do indywidualnych potrzeb klientów.
Ocena dokonywana jest w skali od 1  do 3 przy czym liczba przyznanych punktów  oznacza, że projekt spełnia dane kryterium w stopniu:
-  w pełni: 3 pkt,
-  w stopniu znaczącym: 2 pkt,
-  w stopniu niewielkim: 1 pkt.          
</t>
  </si>
  <si>
    <r>
      <rPr>
        <sz val="9"/>
        <rFont val="Arial"/>
        <family val="2"/>
        <charset val="238"/>
      </rPr>
      <t>W ramach kryterium weryfikacji podlega, czy projekt realizowany jest w partnerstwie  lub innej formie współpracy (na podstawie umowy/porozumienia o współpracy):
Punkty przyznawane są następująco:
- projekt nie jest realizowany we współpracy z innymi przedsiębiorstwami lub jednostką naukowo-badawczą – 0 pkt;
- jedyną formą współpracy przewidywaną w projekcie jest podwykonawstwo – 0 pkt.
-  projekt realizowany w innej formie współpracy niż partnerstwo naukowo-przemysłowe –  2 pkt;
-  projekt realizowany w partnerstwie naukowo-przemysłowym – 3 pkt.
Dodatkowo w przypadku, gdy projekt realizowany jest w partnerstwie (w ramach partnerstwa naukowo-przemysłowego) lub innej formie współpracy (na podstawie umowy/porozumienia o współpracy) z jednostką naukowo-badawczą posiadającą siedzibę na terenie województwa zachodniopomorskiego –  2 pkt.</t>
    </r>
    <r>
      <rPr>
        <sz val="9"/>
        <color rgb="FF0070C0"/>
        <rFont val="Arial"/>
        <family val="2"/>
        <charset val="238"/>
      </rPr>
      <t xml:space="preserve">
</t>
    </r>
  </si>
  <si>
    <r>
      <rPr>
        <sz val="9"/>
        <rFont val="Arial"/>
        <family val="2"/>
        <charset val="238"/>
      </rPr>
      <t>Czy projekt jest realizowany  w partnerstwie lub innej formie współpracy (na podstawie umowy/porozumienia o współpracy)?
Punkty przyznawane są następująco:
- projekt nie jest realizowany we współpracy z innymi przedsiębiorstwami lub jednostką naukowo-badawczą – 0 pkt;
- jedyną formą współpracy przewidywaną w projekcie jest podwykonawstwo – 0 pkt.
- projekt realizowany w innej formie współpracy niż partnerstwo naukowo-przemysłowe –  2 pkt;
- projekt realizowany w partnerstwie naukowo-przemysłowym – 3 pkt.
Dodatkowo w przypadku, gdy projekt realizowany jest w partnerstwie (w ramach partnerstwa naukowo-przemysłowego) lub innej formie współpracy (na podstawie umowy/porozumienia o współpracy) z jednostką naukowo-badawczą posiadającą siedzibę na terenie województwa zachodniopomorskiego –  2 pkt.</t>
    </r>
    <r>
      <rPr>
        <sz val="9"/>
        <color rgb="FF0070C0"/>
        <rFont val="Arial"/>
        <family val="2"/>
        <charset val="238"/>
      </rPr>
      <t xml:space="preserve">
</t>
    </r>
  </si>
  <si>
    <t xml:space="preserve">Kryterium promuje przedsiębiorców, którzy wdrożą pozytywne wyniki  prac rozwojowych realizowanych w ramach projektu do własnej działalności gospodarczej. 
W przypadku wdrożenia wyników prac do własnej działalności gospodarczej Wnioskodawcy poprzez rozpoczęcie produkcji lub świadczenia usług na bazie uzyskanych wyników projektu – 4 pkt.
</t>
  </si>
  <si>
    <t>Ponadprzeciętna zdolność wdrożeniowa Wnioskodawcy</t>
  </si>
  <si>
    <t xml:space="preserve">   1.  Prawa własności intelektualnej nie stanowią bariery do wdrożenia rezultatów projektu </t>
  </si>
  <si>
    <t xml:space="preserve">Wnioskodawca przeanalizował aspekt ochrony własności intelektualnej i:
- dysponuje prawami własności intelektualnej dotyczącymi realizowanego przedsięwzięcia (udokumentowane posiadanie praw) – 1 pkt
- lub w związku z planowanym wprowadzeniem nowego produktu przewidział sposób i zakres ochrony własności intelektualnej – 2 pkt
</t>
  </si>
  <si>
    <t xml:space="preserve">W ramach niniejszego kryterium premiowane są projekty, których okres realizacji wynosi:
do 18 miesięcy – 3 pkt,
powyżej 18 miesięcy do 24 miesięcy – 2 pkt,
powyżej 24 miesięcy do 36 miesięcy – 1 pkt,
powyżej 36 miesięcy –  0 pkt.
</t>
  </si>
  <si>
    <t xml:space="preserve">W przypadku, gdy okres realizacji projektu wynosi:
do 18 miesięcy – 3 pkt,
powyżej 18 miesięcy do 24 miesięcy – 2 pkt,
powyżej 24 miesięcy do 36 miesięcy – 1 pkt,
powyżej 36 miesięcy –  0 pkt.
</t>
  </si>
  <si>
    <t>0 lub 1</t>
  </si>
  <si>
    <t xml:space="preserve">Przedmiotem realizacji projektu jest wykorzystanie rozwiązań przyjaznych środowisku, zwiększenie racjonalnego wykorzystania zasobów oraz stosowanie w przedsiębiorstwie rozwiązań proekologicznych, np. ekomarketingu, ekozarządzania. 
Ocena dokonywana jest w skali od 1  do 3 przy czym liczba przyznanych punktów  oznacza, że projekt spełnia dane kryterium:
- w pełni: 3 pkt,
- w stopniu znaczącym: 2 pkt,
- w stopniu niewielkim: 1 pkt,
Projekt nie przewiduje tego typu rozwiązań: 0 pkt.
</t>
  </si>
  <si>
    <t xml:space="preserve">Czy przedmiot realizacji projektu obejmuje  rozwiązania przyjazne środowisku, zwiększenie racjonalnego wykorzystania zasobów oraz stosowanie w przedsiębiorstwie rozwiązań proekologicznych, np. ekomarketingu, ekozarządzania (co potwierdza wybór odpowiedniej kategorii interwencji we wniosku o dofinansowanie)? 
Ocena dokonywana jest w skali od 1  do 3 przy czym liczba przyznanych punktów  oznacza, że projekt spełnia dane kryterium:
- w pełni: 3 pkt,
- w stopniu znaczącym: 2 pkt,
- w stopniu niewielkim: 1 pkt,
Projekt nie przewiduje tego typu rozwiązań: 0 pkt.
</t>
  </si>
  <si>
    <t xml:space="preserve">1.  Prawa własności intelektualnej nie stanowią bariery do wdrożenia rezultatów projektu </t>
  </si>
  <si>
    <t xml:space="preserve">Prace B+R przewidziane w projekcie stanowią tylko i wyłącznie eksperymentalne prace rozwojowe  (nie przewidziano badań przemysłowych) – 1 pkt.
</t>
  </si>
  <si>
    <r>
      <t>1. Prace badawczo-rozowojowe zaplanowane w ramach projektu stanowią</t>
    </r>
    <r>
      <rPr>
        <u/>
        <sz val="9"/>
        <rFont val="Arial"/>
        <family val="2"/>
        <charset val="238"/>
      </rPr>
      <t xml:space="preserve"> tylko i wyłącznie</t>
    </r>
    <r>
      <rPr>
        <sz val="9"/>
        <rFont val="Arial"/>
        <family val="2"/>
        <charset val="238"/>
      </rPr>
      <t xml:space="preserve"> prace rozwojowe  (nie przewidziano badań przemysłowych) – 1 pkt.
2. Prace badawczo-rozowojowe zaplanowane w ramach projektu stanowią zarówno prace rozwojowe jak i badania przemysłowe - 0 pkt.</t>
    </r>
  </si>
  <si>
    <t xml:space="preserve">W jakim stopniu projekt wpłynie na poprawę pozycji konkurencyjnej wnioskodawcy co najmniej na poziomie ponadregionalnym?
Ocenie podlega stopień zmian wpływających na poprawę bądź umocnienie pozycji konkurencyjnej. Uwzględnienie skali konkurencyjności (co najmniej ponadregionalnej) oraz możliwości budowania przewagi konkurencyjnej trwałej w czasie. 
Ocena dokonywana jest w skali od 1  do 5 przy czym liczba przyznanych punktów  oznacza, że projekt spełnia dane kryterium w stopniu:
5 –doskonałym
4 –bardzo dobrym
3 –dobrym
2 –przeciętnym
1 –niskim  
</t>
  </si>
  <si>
    <r>
      <t xml:space="preserve">Czy projekt przyczynia się do nawiązania/rozwoju współpracy wnioskodawcy z lokalnymi i regionalnymi partnerami gospodarczymi (dostawcami, odbiorcami, uczestniczącymi w budowaniu łańcucha wartości)?
</t>
    </r>
    <r>
      <rPr>
        <sz val="9"/>
        <rFont val="Arial"/>
        <family val="2"/>
        <charset val="238"/>
      </rPr>
      <t xml:space="preserve">
Ocena dokonywana jest w skali od 0  do 3 przy czym liczba przyznanych punktów  oznacza, że projekt spełnia dane kryterium:
- w pełnym stopniu: 3 pkt,
- w stopniu znaczącym: 2 pkt,
- w stopniu niewielkim: 1 pkt,
- brak nawiązania/rozwoju współpracy: 0 pkt.</t>
    </r>
  </si>
  <si>
    <r>
      <t xml:space="preserve">1. W ramach kryterium należy ocenić:
a) w przypadku innowacji produktowej – w jakim stopniu: 
- zdefiniowano rynek docelowy (potencjalni klienci oraz ich wymagania / preferencje, rozmiar, kierunki i tempo rozwoju, spodziewany udział w rynku), 
- przyjęte założenia są realistyczne i uzasadnione oraz czy uprawdopodabniają sukces ekonomiczny wdrożenia wyników projektu, 
-  zidentyfikowano potrzeby, wymagania i preferencje odbiorców oraz wykazano, że produkt zaspokoi faktyczne zapotrzebowanie konsumentów, 
- wykazano, że produkt projektu będzie konkurencyjny względem innych podobnych produktów oferowanych na rynku oraz że w efekcie realizacji projektu nastąpi zwiększenie asortymentu lub wejście na nowe rynki. Ocena w tym aspekcie następuje na podstawie analizy danych dotyczących cech rynku docelowego oraz użytkowych i funkcjonalnych cech produktów spełniających podobną funkcję podstawową istniejących na rynku docelowym;
b) w przypadku innowacji procesowej – w jaki sposób: 
- innowacja procesowa wpłynie na cykl produkcyjny w przedsiębiorstwie, innych potencjalnych jej użytkowników, podniesienie jakości świadczonych usług, pozwoli dostosować produkty do indywidualnych potrzeb klientów.
Ocena dokonywana jest w skali od 1  do 3 przy czym liczba przyznanych punktów  oznacza, że projekt spełnia dane kryterium w stopniu:
-  w pełni: 3 pkt,
-  w stopniu znaczącym: 2 pkt,
-  w stopniu niewielkim: 1 pkt.                                                                                                                                                                                                                                                                                                                                              
</t>
    </r>
    <r>
      <rPr>
        <i/>
        <sz val="9"/>
        <color rgb="FFFF0000"/>
        <rFont val="Arial"/>
        <family val="2"/>
        <charset val="238"/>
      </rPr>
      <t/>
    </r>
  </si>
  <si>
    <t xml:space="preserve">1. Czy wnioskodawca dysponuje prawami własności intelektualnej dotyczącymi realizowanego przedsięwzięcia (udokumentowane posiadanie praw)  – 1 pkt
2. Czy wnioskodawca w związku z planowanym wprowadzeniem nowego produktu przewidział sposób i zakres ochrony własności intelektualnej? – 2 pkt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</si>
</sst>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1" formatCode="_-* #,##0\ _z_ł_-;\-* #,##0\ _z_ł_-;_-* &quot;-&quot;\ _z_ł_-;_-@_-"/>
    <numFmt numFmtId="43" formatCode="_-* #,##0.00\ _z_ł_-;\-* #,##0.00\ _z_ł_-;_-* &quot;-&quot;??\ _z_ł_-;_-@_-"/>
  </numFmts>
  <fonts count="29" x14ac:knownFonts="1">
    <font>
      <sz val="10"/>
      <name val="Arial"/>
      <charset val="238"/>
    </font>
    <font>
      <sz val="11"/>
      <color theme="1"/>
      <name val="Calibri"/>
      <family val="2"/>
      <charset val="238"/>
      <scheme val="minor"/>
    </font>
    <font>
      <b/>
      <sz val="8"/>
      <name val="Arial"/>
      <family val="2"/>
      <charset val="238"/>
    </font>
    <font>
      <sz val="8"/>
      <name val="Arial"/>
      <family val="2"/>
      <charset val="238"/>
    </font>
    <font>
      <sz val="10"/>
      <name val="Arial"/>
      <family val="2"/>
      <charset val="238"/>
    </font>
    <font>
      <sz val="10"/>
      <color indexed="8"/>
      <name val="Arial"/>
      <family val="2"/>
      <charset val="238"/>
    </font>
    <font>
      <b/>
      <sz val="9"/>
      <name val="Arial"/>
      <family val="2"/>
      <charset val="238"/>
    </font>
    <font>
      <sz val="9"/>
      <name val="Arial"/>
      <family val="2"/>
      <charset val="238"/>
    </font>
    <font>
      <sz val="10"/>
      <name val="Arial"/>
      <family val="2"/>
      <charset val="238"/>
    </font>
    <font>
      <b/>
      <sz val="12"/>
      <name val="Arial"/>
      <family val="2"/>
      <charset val="238"/>
    </font>
    <font>
      <b/>
      <sz val="12"/>
      <color indexed="8"/>
      <name val="Arial"/>
      <family val="2"/>
      <charset val="238"/>
    </font>
    <font>
      <b/>
      <sz val="14"/>
      <name val="Arial"/>
      <family val="2"/>
      <charset val="238"/>
    </font>
    <font>
      <sz val="14"/>
      <name val="Arial"/>
      <family val="2"/>
      <charset val="238"/>
    </font>
    <font>
      <sz val="16"/>
      <name val="Arial"/>
      <family val="2"/>
      <charset val="238"/>
    </font>
    <font>
      <b/>
      <sz val="16"/>
      <name val="Arial"/>
      <family val="2"/>
      <charset val="238"/>
    </font>
    <font>
      <sz val="16"/>
      <color indexed="8"/>
      <name val="Arial"/>
      <family val="2"/>
      <charset val="238"/>
    </font>
    <font>
      <b/>
      <sz val="16"/>
      <color indexed="8"/>
      <name val="Arial"/>
      <family val="2"/>
      <charset val="238"/>
    </font>
    <font>
      <sz val="18"/>
      <name val="Arial"/>
      <family val="2"/>
      <charset val="238"/>
    </font>
    <font>
      <b/>
      <sz val="18"/>
      <name val="Arial"/>
      <family val="2"/>
      <charset val="238"/>
    </font>
    <font>
      <sz val="11"/>
      <color theme="1"/>
      <name val="Calibri"/>
      <family val="2"/>
      <charset val="238"/>
      <scheme val="minor"/>
    </font>
    <font>
      <sz val="11"/>
      <color indexed="8"/>
      <name val="Calibri"/>
      <family val="2"/>
      <scheme val="minor"/>
    </font>
    <font>
      <sz val="12"/>
      <name val="Arial"/>
      <family val="2"/>
      <charset val="238"/>
    </font>
    <font>
      <sz val="10"/>
      <name val="Arial"/>
      <family val="2"/>
      <charset val="238"/>
    </font>
    <font>
      <u/>
      <sz val="9"/>
      <name val="Arial"/>
      <family val="2"/>
      <charset val="238"/>
    </font>
    <font>
      <sz val="10"/>
      <color rgb="FF0070C0"/>
      <name val="Arial"/>
      <family val="2"/>
      <charset val="238"/>
    </font>
    <font>
      <b/>
      <sz val="9"/>
      <color rgb="FF0070C0"/>
      <name val="Arial"/>
      <family val="2"/>
      <charset val="238"/>
    </font>
    <font>
      <sz val="9"/>
      <color rgb="FF0070C0"/>
      <name val="Arial"/>
      <family val="2"/>
      <charset val="238"/>
    </font>
    <font>
      <sz val="8"/>
      <color rgb="FF0070C0"/>
      <name val="Arial"/>
      <family val="2"/>
      <charset val="238"/>
    </font>
    <font>
      <i/>
      <sz val="9"/>
      <color rgb="FFFF0000"/>
      <name val="Arial"/>
      <family val="2"/>
      <charset val="238"/>
    </font>
  </fonts>
  <fills count="10">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55"/>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rgb="FFCCFF99"/>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thin">
        <color indexed="64"/>
      </bottom>
      <diagonal/>
    </border>
  </borders>
  <cellStyleXfs count="7">
    <xf numFmtId="0" fontId="0" fillId="0" borderId="0"/>
    <xf numFmtId="43" fontId="8" fillId="0" borderId="0" applyFont="0" applyFill="0" applyBorder="0" applyAlignment="0" applyProtection="0"/>
    <xf numFmtId="0" fontId="4" fillId="0" borderId="0"/>
    <xf numFmtId="0" fontId="19" fillId="0" borderId="0"/>
    <xf numFmtId="0" fontId="1" fillId="0" borderId="0"/>
    <xf numFmtId="0" fontId="20" fillId="0" borderId="0"/>
    <xf numFmtId="9" fontId="22" fillId="0" borderId="0" applyFont="0" applyFill="0" applyBorder="0" applyAlignment="0" applyProtection="0"/>
  </cellStyleXfs>
  <cellXfs count="235">
    <xf numFmtId="0" fontId="0" fillId="0" borderId="0" xfId="0"/>
    <xf numFmtId="0" fontId="0" fillId="0" borderId="0" xfId="0" applyProtection="1"/>
    <xf numFmtId="0" fontId="0" fillId="0" borderId="0" xfId="0" applyFill="1" applyBorder="1" applyProtection="1"/>
    <xf numFmtId="0" fontId="0" fillId="0" borderId="2" xfId="0" applyBorder="1" applyProtection="1"/>
    <xf numFmtId="0" fontId="0" fillId="0" borderId="3" xfId="0" applyBorder="1" applyProtection="1"/>
    <xf numFmtId="0" fontId="0" fillId="0" borderId="4" xfId="0" applyBorder="1" applyProtection="1"/>
    <xf numFmtId="0" fontId="5" fillId="0" borderId="0" xfId="0" applyFont="1" applyFill="1" applyBorder="1" applyProtection="1"/>
    <xf numFmtId="0" fontId="0" fillId="0" borderId="0" xfId="0" applyBorder="1" applyProtection="1"/>
    <xf numFmtId="0" fontId="0" fillId="0" borderId="6" xfId="0" applyBorder="1" applyProtection="1"/>
    <xf numFmtId="0" fontId="0" fillId="0" borderId="7" xfId="0" applyBorder="1" applyProtection="1"/>
    <xf numFmtId="0" fontId="0" fillId="0" borderId="3" xfId="0" applyFill="1" applyBorder="1" applyProtection="1"/>
    <xf numFmtId="0" fontId="2" fillId="0" borderId="0" xfId="0" applyFont="1" applyBorder="1" applyProtection="1"/>
    <xf numFmtId="0" fontId="10" fillId="0" borderId="13" xfId="0" applyFont="1" applyFill="1" applyBorder="1" applyAlignment="1" applyProtection="1">
      <alignment horizontal="center" vertical="center"/>
    </xf>
    <xf numFmtId="0" fontId="10" fillId="0" borderId="0" xfId="0" applyFont="1" applyFill="1" applyBorder="1" applyAlignment="1" applyProtection="1">
      <alignment horizontal="center" vertical="center" wrapText="1"/>
    </xf>
    <xf numFmtId="43" fontId="10" fillId="5" borderId="0" xfId="1" applyFont="1" applyFill="1" applyBorder="1" applyAlignment="1" applyProtection="1">
      <alignment horizontal="center" vertical="center" wrapText="1"/>
    </xf>
    <xf numFmtId="0" fontId="12" fillId="0" borderId="0" xfId="0" applyFont="1" applyFill="1" applyBorder="1" applyProtection="1"/>
    <xf numFmtId="0" fontId="11" fillId="6" borderId="14" xfId="0" applyFont="1" applyFill="1" applyBorder="1" applyAlignment="1" applyProtection="1">
      <alignment horizontal="center" vertical="center" wrapText="1"/>
    </xf>
    <xf numFmtId="0" fontId="11" fillId="6" borderId="12" xfId="0" applyFont="1" applyFill="1" applyBorder="1" applyAlignment="1" applyProtection="1">
      <alignment horizontal="center" vertical="center" wrapText="1"/>
    </xf>
    <xf numFmtId="0" fontId="13" fillId="0" borderId="15" xfId="0" applyFont="1" applyFill="1" applyBorder="1" applyAlignment="1" applyProtection="1">
      <alignment horizontal="center" vertical="center"/>
    </xf>
    <xf numFmtId="0" fontId="13" fillId="0" borderId="16"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xf>
    <xf numFmtId="0" fontId="15" fillId="3" borderId="16" xfId="0" applyFont="1" applyFill="1" applyBorder="1" applyAlignment="1" applyProtection="1">
      <alignment horizontal="center" vertical="center" wrapText="1"/>
    </xf>
    <xf numFmtId="0" fontId="15" fillId="0" borderId="15" xfId="0" applyFont="1" applyFill="1" applyBorder="1" applyAlignment="1" applyProtection="1">
      <alignment horizontal="center" vertical="center"/>
    </xf>
    <xf numFmtId="0" fontId="15" fillId="0" borderId="16" xfId="0" applyFont="1" applyFill="1" applyBorder="1" applyAlignment="1" applyProtection="1">
      <alignment horizontal="center" vertical="center" wrapText="1"/>
    </xf>
    <xf numFmtId="0" fontId="13" fillId="0" borderId="15" xfId="0" applyFont="1" applyFill="1" applyBorder="1" applyAlignment="1" applyProtection="1">
      <alignment horizontal="center" vertical="center" wrapText="1"/>
    </xf>
    <xf numFmtId="0" fontId="15" fillId="5" borderId="15" xfId="0" applyFont="1" applyFill="1" applyBorder="1" applyAlignment="1" applyProtection="1">
      <alignment horizontal="center" vertical="center" wrapText="1"/>
    </xf>
    <xf numFmtId="0" fontId="15" fillId="5" borderId="16" xfId="0" applyFont="1" applyFill="1" applyBorder="1" applyAlignment="1" applyProtection="1">
      <alignment horizontal="center" vertical="center" wrapText="1"/>
    </xf>
    <xf numFmtId="0" fontId="12" fillId="4" borderId="17" xfId="0" applyFont="1" applyFill="1" applyBorder="1" applyAlignment="1" applyProtection="1">
      <alignment horizontal="center" vertical="center" wrapText="1"/>
    </xf>
    <xf numFmtId="0" fontId="12" fillId="4" borderId="11" xfId="0" applyFont="1" applyFill="1" applyBorder="1" applyAlignment="1" applyProtection="1">
      <alignment horizontal="center" vertical="center" wrapText="1"/>
    </xf>
    <xf numFmtId="0" fontId="12" fillId="4" borderId="18" xfId="0" applyFont="1" applyFill="1" applyBorder="1" applyAlignment="1" applyProtection="1">
      <alignment horizontal="center" vertical="center" wrapText="1"/>
    </xf>
    <xf numFmtId="0" fontId="12" fillId="4" borderId="19" xfId="0" applyFont="1" applyFill="1" applyBorder="1" applyAlignment="1" applyProtection="1">
      <alignment horizontal="center" vertical="center" wrapText="1"/>
    </xf>
    <xf numFmtId="0" fontId="17" fillId="2" borderId="12" xfId="0" applyFont="1" applyFill="1" applyBorder="1" applyAlignment="1" applyProtection="1">
      <alignment horizontal="center" vertical="center"/>
    </xf>
    <xf numFmtId="10" fontId="18" fillId="0" borderId="12" xfId="0" applyNumberFormat="1" applyFont="1" applyFill="1" applyBorder="1" applyAlignment="1" applyProtection="1">
      <alignment vertical="center"/>
    </xf>
    <xf numFmtId="14" fontId="18" fillId="5" borderId="14" xfId="0" applyNumberFormat="1" applyFont="1" applyFill="1" applyBorder="1" applyAlignment="1" applyProtection="1">
      <alignment vertical="center"/>
    </xf>
    <xf numFmtId="41" fontId="14" fillId="0" borderId="20" xfId="1" applyNumberFormat="1" applyFont="1" applyFill="1" applyBorder="1" applyAlignment="1" applyProtection="1">
      <alignment horizontal="center" vertical="center" wrapText="1"/>
    </xf>
    <xf numFmtId="41" fontId="16" fillId="3" borderId="20" xfId="1" applyNumberFormat="1" applyFont="1" applyFill="1" applyBorder="1" applyAlignment="1" applyProtection="1">
      <alignment horizontal="center" vertical="center" wrapText="1"/>
    </xf>
    <xf numFmtId="41" fontId="16" fillId="5" borderId="20" xfId="1"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center" vertical="center" wrapText="1"/>
    </xf>
    <xf numFmtId="0" fontId="11" fillId="0" borderId="12" xfId="0" applyFont="1" applyFill="1" applyBorder="1" applyAlignment="1" applyProtection="1">
      <alignment horizontal="center" vertical="center"/>
    </xf>
    <xf numFmtId="0" fontId="0" fillId="0" borderId="0" xfId="0" applyBorder="1" applyAlignment="1" applyProtection="1">
      <alignment horizontal="left" vertical="top" wrapText="1"/>
    </xf>
    <xf numFmtId="0" fontId="0" fillId="0" borderId="0" xfId="0" applyBorder="1" applyAlignment="1" applyProtection="1">
      <alignment horizontal="left" vertical="top"/>
    </xf>
    <xf numFmtId="0" fontId="0" fillId="0" borderId="0" xfId="0" applyBorder="1" applyAlignment="1" applyProtection="1">
      <alignment wrapText="1"/>
    </xf>
    <xf numFmtId="0" fontId="7" fillId="0" borderId="1" xfId="0" applyNumberFormat="1" applyFont="1" applyFill="1" applyBorder="1" applyAlignment="1" applyProtection="1">
      <alignment horizontal="left" vertical="top" wrapText="1" indent="1"/>
    </xf>
    <xf numFmtId="0" fontId="7" fillId="0" borderId="1" xfId="0" applyNumberFormat="1" applyFont="1" applyFill="1" applyBorder="1" applyAlignment="1" applyProtection="1">
      <alignment horizontal="left" vertical="top" wrapText="1"/>
    </xf>
    <xf numFmtId="0" fontId="26" fillId="0" borderId="1" xfId="0" applyNumberFormat="1" applyFont="1" applyFill="1" applyBorder="1" applyAlignment="1" applyProtection="1">
      <alignment horizontal="center" vertical="center" wrapText="1"/>
    </xf>
    <xf numFmtId="0" fontId="26" fillId="0" borderId="1" xfId="0" applyNumberFormat="1" applyFont="1" applyFill="1" applyBorder="1" applyAlignment="1" applyProtection="1">
      <alignment horizontal="left" vertical="top" wrapText="1" indent="1"/>
    </xf>
    <xf numFmtId="0" fontId="24" fillId="0" borderId="0" xfId="0" applyNumberFormat="1" applyFont="1" applyFill="1" applyBorder="1" applyProtection="1"/>
    <xf numFmtId="0" fontId="4" fillId="0" borderId="0" xfId="0" applyNumberFormat="1" applyFont="1" applyFill="1" applyBorder="1" applyProtection="1"/>
    <xf numFmtId="0" fontId="7" fillId="4" borderId="19" xfId="0" applyNumberFormat="1" applyFont="1" applyFill="1" applyBorder="1" applyAlignment="1" applyProtection="1">
      <alignment horizontal="center" vertical="center" wrapText="1"/>
    </xf>
    <xf numFmtId="0" fontId="7" fillId="0" borderId="0" xfId="0" applyNumberFormat="1" applyFont="1" applyFill="1" applyBorder="1" applyProtection="1"/>
    <xf numFmtId="0" fontId="7" fillId="4" borderId="6" xfId="0" applyNumberFormat="1" applyFont="1" applyFill="1" applyBorder="1" applyAlignment="1" applyProtection="1">
      <alignment horizontal="center" vertical="center" wrapText="1"/>
    </xf>
    <xf numFmtId="0" fontId="6" fillId="9" borderId="11" xfId="0" applyNumberFormat="1" applyFont="1" applyFill="1" applyBorder="1" applyAlignment="1" applyProtection="1">
      <alignment horizontal="left" vertical="center" wrapText="1" indent="1"/>
    </xf>
    <xf numFmtId="0" fontId="6" fillId="9" borderId="25" xfId="0" applyNumberFormat="1" applyFont="1" applyFill="1" applyBorder="1" applyAlignment="1" applyProtection="1">
      <alignment horizontal="left" vertical="center" wrapText="1" indent="1"/>
    </xf>
    <xf numFmtId="0" fontId="6" fillId="9" borderId="43" xfId="0" applyNumberFormat="1" applyFont="1" applyFill="1" applyBorder="1" applyAlignment="1" applyProtection="1">
      <alignment horizontal="left" vertical="center" wrapText="1" indent="1"/>
    </xf>
    <xf numFmtId="0" fontId="7" fillId="9" borderId="1" xfId="0" applyNumberFormat="1" applyFont="1" applyFill="1" applyBorder="1" applyAlignment="1" applyProtection="1">
      <alignment horizontal="left" vertical="top" wrapText="1" indent="1"/>
    </xf>
    <xf numFmtId="0" fontId="7" fillId="0" borderId="1" xfId="0" applyNumberFormat="1" applyFont="1" applyFill="1" applyBorder="1" applyAlignment="1" applyProtection="1">
      <alignment horizontal="center" vertical="center" wrapText="1"/>
      <protection locked="0"/>
    </xf>
    <xf numFmtId="0" fontId="7" fillId="0" borderId="12" xfId="0" applyNumberFormat="1" applyFont="1" applyFill="1" applyBorder="1" applyProtection="1">
      <protection locked="0"/>
    </xf>
    <xf numFmtId="0" fontId="7" fillId="3" borderId="1" xfId="0" applyNumberFormat="1" applyFont="1" applyFill="1" applyBorder="1" applyAlignment="1" applyProtection="1">
      <alignment horizontal="center" vertical="center" wrapText="1"/>
      <protection locked="0"/>
    </xf>
    <xf numFmtId="0" fontId="6" fillId="0" borderId="12" xfId="0" applyNumberFormat="1" applyFont="1" applyFill="1" applyBorder="1" applyProtection="1"/>
    <xf numFmtId="0" fontId="6" fillId="0" borderId="1" xfId="0" applyNumberFormat="1" applyFont="1" applyFill="1" applyBorder="1" applyAlignment="1" applyProtection="1">
      <alignment horizontal="left" vertical="center" wrapText="1"/>
    </xf>
    <xf numFmtId="0" fontId="7" fillId="3" borderId="1" xfId="0" applyNumberFormat="1" applyFont="1" applyFill="1" applyBorder="1" applyAlignment="1" applyProtection="1">
      <alignment horizontal="center" vertical="center" wrapText="1"/>
    </xf>
    <xf numFmtId="0" fontId="26" fillId="0" borderId="1" xfId="0" applyNumberFormat="1" applyFont="1" applyFill="1" applyBorder="1" applyAlignment="1" applyProtection="1">
      <alignment horizontal="center" vertical="center" wrapText="1"/>
      <protection locked="0"/>
    </xf>
    <xf numFmtId="0" fontId="26" fillId="0" borderId="12" xfId="0" applyNumberFormat="1" applyFont="1" applyFill="1" applyBorder="1" applyProtection="1">
      <protection locked="0"/>
    </xf>
    <xf numFmtId="0" fontId="7" fillId="5" borderId="1" xfId="0" applyNumberFormat="1" applyFont="1" applyFill="1" applyBorder="1" applyAlignment="1" applyProtection="1">
      <alignment horizontal="left" vertical="top" wrapText="1" indent="1"/>
    </xf>
    <xf numFmtId="0" fontId="7" fillId="5" borderId="1" xfId="0" applyNumberFormat="1" applyFont="1" applyFill="1" applyBorder="1" applyAlignment="1" applyProtection="1">
      <alignment horizontal="center" vertical="center" wrapText="1"/>
    </xf>
    <xf numFmtId="0" fontId="7" fillId="5" borderId="1" xfId="0" applyNumberFormat="1" applyFont="1" applyFill="1" applyBorder="1" applyAlignment="1" applyProtection="1">
      <alignment horizontal="left" vertical="center" wrapText="1" indent="1"/>
    </xf>
    <xf numFmtId="0" fontId="6" fillId="5" borderId="12" xfId="0" applyNumberFormat="1" applyFont="1" applyFill="1" applyBorder="1" applyAlignment="1" applyProtection="1">
      <alignment horizontal="left" vertical="center" wrapText="1" indent="1"/>
    </xf>
    <xf numFmtId="0" fontId="6" fillId="9" borderId="19" xfId="0" applyNumberFormat="1" applyFont="1" applyFill="1" applyBorder="1" applyAlignment="1" applyProtection="1">
      <alignment horizontal="left" vertical="center" wrapText="1" indent="1"/>
    </xf>
    <xf numFmtId="0" fontId="6" fillId="9" borderId="5" xfId="0" applyNumberFormat="1" applyFont="1" applyFill="1" applyBorder="1" applyAlignment="1" applyProtection="1">
      <alignment horizontal="left" vertical="center" wrapText="1" indent="1"/>
    </xf>
    <xf numFmtId="0" fontId="6" fillId="9" borderId="37" xfId="0" applyNumberFormat="1" applyFont="1" applyFill="1" applyBorder="1" applyAlignment="1" applyProtection="1">
      <alignment horizontal="left" vertical="center" wrapText="1" indent="1"/>
    </xf>
    <xf numFmtId="0" fontId="6" fillId="3" borderId="1" xfId="0" applyNumberFormat="1" applyFont="1" applyFill="1" applyBorder="1" applyAlignment="1" applyProtection="1">
      <alignment vertical="center" wrapText="1"/>
    </xf>
    <xf numFmtId="0" fontId="3" fillId="9" borderId="1" xfId="0" applyNumberFormat="1" applyFont="1" applyFill="1" applyBorder="1" applyAlignment="1" applyProtection="1">
      <alignment horizontal="left" vertical="top" wrapText="1" indent="1"/>
    </xf>
    <xf numFmtId="0" fontId="26" fillId="9" borderId="1" xfId="0" applyNumberFormat="1" applyFont="1" applyFill="1" applyBorder="1" applyAlignment="1" applyProtection="1">
      <alignment horizontal="left" vertical="top" wrapText="1" indent="1"/>
    </xf>
    <xf numFmtId="0" fontId="25" fillId="0" borderId="12" xfId="2" applyNumberFormat="1" applyFont="1" applyFill="1" applyBorder="1" applyAlignment="1" applyProtection="1">
      <alignment horizontal="left" indent="1"/>
    </xf>
    <xf numFmtId="0" fontId="6" fillId="0" borderId="1" xfId="0" applyNumberFormat="1" applyFont="1" applyFill="1" applyBorder="1" applyAlignment="1" applyProtection="1">
      <alignment horizontal="left" vertical="center" wrapText="1" indent="1"/>
    </xf>
    <xf numFmtId="0" fontId="4" fillId="5" borderId="0" xfId="0" applyNumberFormat="1" applyFont="1" applyFill="1" applyBorder="1" applyAlignment="1" applyProtection="1">
      <alignment vertical="top"/>
    </xf>
    <xf numFmtId="0" fontId="7" fillId="0" borderId="1" xfId="0" applyNumberFormat="1" applyFont="1" applyFill="1" applyBorder="1" applyAlignment="1" applyProtection="1">
      <alignment horizontal="left" vertical="top" wrapText="1" indent="2"/>
    </xf>
    <xf numFmtId="0" fontId="25" fillId="0" borderId="12" xfId="2" applyNumberFormat="1" applyFont="1" applyFill="1" applyBorder="1" applyProtection="1"/>
    <xf numFmtId="0" fontId="6" fillId="3" borderId="1" xfId="0" applyNumberFormat="1" applyFont="1" applyFill="1" applyBorder="1" applyAlignment="1" applyProtection="1">
      <alignment horizontal="left" vertical="center" indent="1"/>
    </xf>
    <xf numFmtId="0" fontId="6" fillId="3" borderId="1" xfId="0" applyNumberFormat="1" applyFont="1" applyFill="1" applyBorder="1" applyAlignment="1" applyProtection="1">
      <alignment horizontal="left" vertical="center" wrapText="1" indent="1"/>
    </xf>
    <xf numFmtId="0" fontId="4" fillId="0" borderId="3" xfId="0" applyNumberFormat="1" applyFont="1" applyBorder="1" applyAlignment="1" applyProtection="1">
      <alignment horizontal="left" vertical="top" wrapText="1" indent="1"/>
    </xf>
    <xf numFmtId="0" fontId="7" fillId="3" borderId="3" xfId="0" applyNumberFormat="1" applyFont="1" applyFill="1" applyBorder="1" applyAlignment="1" applyProtection="1">
      <alignment horizontal="left" vertical="top" wrapText="1" indent="1"/>
    </xf>
    <xf numFmtId="0" fontId="7" fillId="3" borderId="4" xfId="0" applyNumberFormat="1" applyFont="1" applyFill="1" applyBorder="1" applyAlignment="1" applyProtection="1">
      <alignment horizontal="left" vertical="top" wrapText="1" indent="1"/>
    </xf>
    <xf numFmtId="0" fontId="24" fillId="0" borderId="0" xfId="0" applyNumberFormat="1" applyFont="1" applyProtection="1"/>
    <xf numFmtId="0" fontId="24" fillId="0" borderId="2" xfId="0" applyNumberFormat="1" applyFont="1" applyBorder="1" applyProtection="1"/>
    <xf numFmtId="0" fontId="24" fillId="0" borderId="2" xfId="0" applyNumberFormat="1" applyFont="1" applyBorder="1" applyAlignment="1" applyProtection="1">
      <alignment horizontal="center" vertical="center"/>
    </xf>
    <xf numFmtId="0" fontId="24" fillId="0" borderId="0" xfId="0" applyNumberFormat="1" applyFont="1" applyAlignment="1" applyProtection="1">
      <alignment horizontal="center" vertical="center"/>
    </xf>
    <xf numFmtId="0" fontId="24" fillId="0" borderId="6" xfId="0" applyNumberFormat="1" applyFont="1" applyBorder="1" applyAlignment="1" applyProtection="1">
      <alignment horizontal="center" vertical="center"/>
    </xf>
    <xf numFmtId="0" fontId="24" fillId="0" borderId="8" xfId="0" applyNumberFormat="1" applyFont="1" applyFill="1" applyBorder="1" applyAlignment="1" applyProtection="1">
      <alignment horizontal="center" vertical="center"/>
    </xf>
    <xf numFmtId="0" fontId="24" fillId="0" borderId="3" xfId="0" applyNumberFormat="1" applyFont="1" applyBorder="1" applyProtection="1"/>
    <xf numFmtId="0" fontId="24" fillId="0" borderId="6" xfId="0" applyNumberFormat="1" applyFont="1" applyBorder="1" applyProtection="1"/>
    <xf numFmtId="0" fontId="24" fillId="0" borderId="3" xfId="0" applyNumberFormat="1" applyFont="1" applyBorder="1" applyAlignment="1" applyProtection="1">
      <alignment horizontal="center" vertical="center"/>
    </xf>
    <xf numFmtId="0" fontId="24" fillId="0" borderId="4" xfId="0" applyNumberFormat="1" applyFont="1" applyBorder="1" applyAlignment="1" applyProtection="1">
      <alignment horizontal="center" vertical="center"/>
    </xf>
    <xf numFmtId="0" fontId="24" fillId="0" borderId="7" xfId="0" applyNumberFormat="1" applyFont="1" applyBorder="1" applyAlignment="1" applyProtection="1">
      <alignment horizontal="center" vertical="center"/>
    </xf>
    <xf numFmtId="0" fontId="24" fillId="0" borderId="9" xfId="0" applyNumberFormat="1" applyFont="1" applyFill="1" applyBorder="1" applyAlignment="1" applyProtection="1">
      <alignment horizontal="center" vertical="center"/>
    </xf>
    <xf numFmtId="0" fontId="24" fillId="0" borderId="7" xfId="0" applyNumberFormat="1" applyFont="1" applyBorder="1" applyProtection="1"/>
    <xf numFmtId="0" fontId="24" fillId="0" borderId="11" xfId="0" applyNumberFormat="1" applyFont="1" applyBorder="1" applyAlignment="1" applyProtection="1">
      <alignment horizontal="center" vertical="center"/>
    </xf>
    <xf numFmtId="0" fontId="24" fillId="0" borderId="10" xfId="0" applyNumberFormat="1" applyFont="1" applyFill="1" applyBorder="1" applyProtection="1"/>
    <xf numFmtId="0" fontId="24" fillId="0" borderId="4" xfId="0" applyNumberFormat="1" applyFont="1" applyFill="1" applyBorder="1" applyProtection="1"/>
    <xf numFmtId="0" fontId="24" fillId="0" borderId="4" xfId="0" applyNumberFormat="1" applyFont="1" applyBorder="1" applyProtection="1"/>
    <xf numFmtId="0" fontId="24" fillId="0" borderId="0" xfId="0" applyNumberFormat="1" applyFont="1" applyBorder="1" applyProtection="1"/>
    <xf numFmtId="0" fontId="24" fillId="0" borderId="0" xfId="0" applyNumberFormat="1" applyFont="1" applyFill="1" applyBorder="1" applyAlignment="1" applyProtection="1">
      <alignment horizontal="center" vertical="center"/>
    </xf>
    <xf numFmtId="0" fontId="27" fillId="0" borderId="1" xfId="4" applyNumberFormat="1" applyFont="1" applyBorder="1" applyProtection="1"/>
    <xf numFmtId="0" fontId="27" fillId="0" borderId="1" xfId="4" applyNumberFormat="1" applyFont="1" applyBorder="1" applyAlignment="1" applyProtection="1">
      <alignment wrapText="1"/>
    </xf>
    <xf numFmtId="0" fontId="27" fillId="0" borderId="1" xfId="4" applyNumberFormat="1" applyFont="1" applyBorder="1" applyAlignment="1" applyProtection="1">
      <alignment vertical="top"/>
    </xf>
    <xf numFmtId="0" fontId="27" fillId="0" borderId="1" xfId="4" applyNumberFormat="1" applyFont="1" applyBorder="1" applyAlignment="1" applyProtection="1">
      <alignment vertical="top" wrapText="1"/>
    </xf>
    <xf numFmtId="0" fontId="6" fillId="3" borderId="1" xfId="0" applyNumberFormat="1" applyFont="1" applyFill="1" applyBorder="1" applyAlignment="1" applyProtection="1">
      <alignment horizontal="left" vertical="center" wrapText="1"/>
    </xf>
    <xf numFmtId="0" fontId="6" fillId="3" borderId="1" xfId="0" applyNumberFormat="1" applyFont="1" applyFill="1" applyBorder="1" applyAlignment="1" applyProtection="1">
      <alignment horizontal="left" vertical="center"/>
    </xf>
    <xf numFmtId="0" fontId="3" fillId="2" borderId="5" xfId="0" applyNumberFormat="1" applyFont="1" applyFill="1" applyBorder="1" applyAlignment="1" applyProtection="1">
      <alignment horizontal="center" vertical="center"/>
    </xf>
    <xf numFmtId="0" fontId="3" fillId="0" borderId="5" xfId="0" applyNumberFormat="1" applyFont="1" applyFill="1" applyBorder="1" applyAlignment="1" applyProtection="1">
      <alignment horizontal="center" vertical="center"/>
    </xf>
    <xf numFmtId="0" fontId="3" fillId="0" borderId="19" xfId="0" applyNumberFormat="1" applyFont="1" applyFill="1" applyBorder="1" applyAlignment="1" applyProtection="1">
      <alignment vertical="center" wrapText="1"/>
      <protection locked="0"/>
    </xf>
    <xf numFmtId="0" fontId="3" fillId="2" borderId="1" xfId="0" applyNumberFormat="1" applyFont="1" applyFill="1" applyBorder="1" applyAlignment="1" applyProtection="1">
      <alignment horizontal="center" vertical="center" wrapText="1"/>
    </xf>
    <xf numFmtId="0" fontId="7" fillId="5" borderId="1" xfId="0" applyNumberFormat="1" applyFont="1" applyFill="1" applyBorder="1" applyAlignment="1" applyProtection="1">
      <alignment horizontal="center" vertical="center" wrapText="1"/>
      <protection locked="0"/>
    </xf>
    <xf numFmtId="9" fontId="3" fillId="0" borderId="5" xfId="6" applyFont="1" applyBorder="1" applyAlignment="1" applyProtection="1">
      <alignment horizontal="center" vertical="center"/>
    </xf>
    <xf numFmtId="9" fontId="3" fillId="0" borderId="24" xfId="6" applyFont="1" applyBorder="1" applyAlignment="1" applyProtection="1">
      <alignment horizontal="center" vertical="center"/>
    </xf>
    <xf numFmtId="0" fontId="3" fillId="0" borderId="19" xfId="0" applyNumberFormat="1" applyFont="1" applyFill="1" applyBorder="1" applyAlignment="1" applyProtection="1">
      <alignment horizontal="center" vertical="center"/>
    </xf>
    <xf numFmtId="0" fontId="3" fillId="0" borderId="5" xfId="0" applyNumberFormat="1" applyFont="1" applyFill="1" applyBorder="1" applyAlignment="1" applyProtection="1">
      <alignment horizontal="center" vertical="center"/>
    </xf>
    <xf numFmtId="0" fontId="3" fillId="0" borderId="24" xfId="0" applyNumberFormat="1" applyFont="1" applyFill="1" applyBorder="1" applyAlignment="1" applyProtection="1">
      <alignment horizontal="center" vertical="center"/>
    </xf>
    <xf numFmtId="0" fontId="6" fillId="0" borderId="1" xfId="0" applyNumberFormat="1" applyFont="1" applyFill="1" applyBorder="1" applyAlignment="1" applyProtection="1">
      <alignment horizontal="left" vertical="center" wrapText="1" indent="1"/>
    </xf>
    <xf numFmtId="0" fontId="2" fillId="2" borderId="19" xfId="0" applyNumberFormat="1" applyFont="1" applyFill="1" applyBorder="1" applyAlignment="1" applyProtection="1">
      <alignment horizontal="center" vertical="center"/>
    </xf>
    <xf numFmtId="0" fontId="2" fillId="2" borderId="5" xfId="0" applyNumberFormat="1" applyFont="1" applyFill="1" applyBorder="1" applyAlignment="1" applyProtection="1">
      <alignment horizontal="center" vertical="center"/>
    </xf>
    <xf numFmtId="0" fontId="2" fillId="2" borderId="24" xfId="0" applyNumberFormat="1" applyFont="1" applyFill="1" applyBorder="1" applyAlignment="1" applyProtection="1">
      <alignment horizontal="center" vertical="center"/>
    </xf>
    <xf numFmtId="0" fontId="2" fillId="2" borderId="11" xfId="0" applyNumberFormat="1" applyFont="1" applyFill="1" applyBorder="1" applyAlignment="1" applyProtection="1">
      <alignment horizontal="center" vertical="center"/>
    </xf>
    <xf numFmtId="0" fontId="2" fillId="2" borderId="25" xfId="0" applyNumberFormat="1" applyFont="1" applyFill="1" applyBorder="1" applyAlignment="1" applyProtection="1">
      <alignment horizontal="center" vertical="center"/>
    </xf>
    <xf numFmtId="0" fontId="2" fillId="2" borderId="10" xfId="0" applyNumberFormat="1" applyFont="1" applyFill="1" applyBorder="1" applyAlignment="1" applyProtection="1">
      <alignment horizontal="center" vertical="center"/>
    </xf>
    <xf numFmtId="0" fontId="26" fillId="3" borderId="22" xfId="0" applyNumberFormat="1" applyFont="1" applyFill="1" applyBorder="1" applyAlignment="1" applyProtection="1">
      <alignment horizontal="center" vertical="top"/>
    </xf>
    <xf numFmtId="0" fontId="26" fillId="3" borderId="2" xfId="0" applyNumberFormat="1" applyFont="1" applyFill="1" applyBorder="1" applyAlignment="1" applyProtection="1">
      <alignment horizontal="left" vertical="top" wrapText="1" indent="1"/>
    </xf>
    <xf numFmtId="0" fontId="26" fillId="3" borderId="3" xfId="0" applyNumberFormat="1" applyFont="1" applyFill="1" applyBorder="1" applyAlignment="1" applyProtection="1">
      <alignment horizontal="left" vertical="top" wrapText="1" indent="1"/>
    </xf>
    <xf numFmtId="0" fontId="26" fillId="3" borderId="4" xfId="0" applyNumberFormat="1" applyFont="1" applyFill="1" applyBorder="1" applyAlignment="1" applyProtection="1">
      <alignment horizontal="left" vertical="top" wrapText="1" indent="1"/>
    </xf>
    <xf numFmtId="0" fontId="7" fillId="3" borderId="38" xfId="0" applyNumberFormat="1" applyFont="1" applyFill="1" applyBorder="1" applyAlignment="1" applyProtection="1">
      <alignment horizontal="center" vertical="top"/>
    </xf>
    <xf numFmtId="0" fontId="4" fillId="0" borderId="39" xfId="0" applyNumberFormat="1" applyFont="1" applyBorder="1" applyAlignment="1" applyProtection="1">
      <alignment horizontal="center" vertical="top"/>
    </xf>
    <xf numFmtId="0" fontId="4" fillId="0" borderId="40" xfId="0" applyNumberFormat="1" applyFont="1" applyBorder="1" applyAlignment="1" applyProtection="1">
      <alignment horizontal="center" vertical="top"/>
    </xf>
    <xf numFmtId="0" fontId="7" fillId="3" borderId="2" xfId="0" applyNumberFormat="1" applyFont="1" applyFill="1" applyBorder="1" applyAlignment="1" applyProtection="1">
      <alignment horizontal="left" vertical="top" wrapText="1" indent="1"/>
    </xf>
    <xf numFmtId="0" fontId="4" fillId="0" borderId="3" xfId="0" applyNumberFormat="1" applyFont="1" applyBorder="1" applyAlignment="1" applyProtection="1">
      <alignment horizontal="left" vertical="top" wrapText="1" indent="1"/>
    </xf>
    <xf numFmtId="0" fontId="6" fillId="9" borderId="19" xfId="0" applyNumberFormat="1" applyFont="1" applyFill="1" applyBorder="1" applyAlignment="1" applyProtection="1">
      <alignment horizontal="left" vertical="top" wrapText="1"/>
    </xf>
    <xf numFmtId="0" fontId="4" fillId="0" borderId="5" xfId="0" applyNumberFormat="1" applyFont="1" applyBorder="1" applyAlignment="1" applyProtection="1"/>
    <xf numFmtId="0" fontId="4" fillId="0" borderId="37" xfId="0" applyNumberFormat="1" applyFont="1" applyBorder="1" applyAlignment="1" applyProtection="1"/>
    <xf numFmtId="0" fontId="26" fillId="0" borderId="12" xfId="0" applyNumberFormat="1" applyFont="1" applyFill="1" applyBorder="1" applyAlignment="1" applyProtection="1">
      <alignment horizontal="center" vertical="center"/>
    </xf>
    <xf numFmtId="0" fontId="6" fillId="0" borderId="1" xfId="0" applyNumberFormat="1" applyFont="1" applyFill="1" applyBorder="1" applyAlignment="1" applyProtection="1">
      <alignment horizontal="left" vertical="center" wrapText="1"/>
    </xf>
    <xf numFmtId="0" fontId="26" fillId="3" borderId="1" xfId="0" applyNumberFormat="1" applyFont="1" applyFill="1" applyBorder="1" applyAlignment="1" applyProtection="1">
      <alignment horizontal="center" vertical="top"/>
      <protection locked="0"/>
    </xf>
    <xf numFmtId="0" fontId="7" fillId="0" borderId="1" xfId="0" applyNumberFormat="1" applyFont="1" applyFill="1" applyBorder="1" applyAlignment="1" applyProtection="1">
      <alignment horizontal="center" vertical="center" wrapText="1"/>
      <protection locked="0"/>
    </xf>
    <xf numFmtId="0" fontId="7" fillId="3" borderId="1" xfId="0" applyNumberFormat="1" applyFont="1" applyFill="1" applyBorder="1" applyAlignment="1" applyProtection="1">
      <alignment horizontal="center" vertical="top"/>
      <protection locked="0"/>
    </xf>
    <xf numFmtId="0" fontId="24" fillId="0" borderId="7" xfId="0" applyNumberFormat="1" applyFont="1" applyBorder="1" applyAlignment="1" applyProtection="1">
      <alignment horizontal="center"/>
    </xf>
    <xf numFmtId="0" fontId="24" fillId="0" borderId="0" xfId="0" applyNumberFormat="1" applyFont="1" applyBorder="1" applyAlignment="1" applyProtection="1">
      <alignment horizontal="center"/>
    </xf>
    <xf numFmtId="0" fontId="11" fillId="0" borderId="7" xfId="0" applyNumberFormat="1" applyFont="1" applyBorder="1" applyAlignment="1" applyProtection="1">
      <alignment horizontal="center" vertical="center" wrapText="1"/>
    </xf>
    <xf numFmtId="0" fontId="11" fillId="0" borderId="0" xfId="0" applyNumberFormat="1" applyFont="1" applyBorder="1" applyAlignment="1" applyProtection="1">
      <alignment horizontal="center" vertical="center"/>
    </xf>
    <xf numFmtId="0" fontId="21" fillId="6" borderId="19" xfId="0" applyNumberFormat="1" applyFont="1" applyFill="1" applyBorder="1" applyAlignment="1" applyProtection="1">
      <alignment horizontal="center" vertical="center" wrapText="1"/>
    </xf>
    <xf numFmtId="0" fontId="21" fillId="6" borderId="5" xfId="0" applyNumberFormat="1" applyFont="1" applyFill="1" applyBorder="1" applyAlignment="1" applyProtection="1">
      <alignment horizontal="center" vertical="center" wrapText="1"/>
    </xf>
    <xf numFmtId="0" fontId="21" fillId="6" borderId="24"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protection locked="0"/>
    </xf>
    <xf numFmtId="0" fontId="21" fillId="0" borderId="5" xfId="0" applyNumberFormat="1" applyFont="1" applyFill="1" applyBorder="1" applyAlignment="1" applyProtection="1">
      <alignment horizontal="center" vertical="center"/>
      <protection locked="0"/>
    </xf>
    <xf numFmtId="0" fontId="11" fillId="2" borderId="19" xfId="0" applyNumberFormat="1" applyFont="1" applyFill="1" applyBorder="1" applyAlignment="1" applyProtection="1">
      <alignment horizontal="center" vertical="center"/>
    </xf>
    <xf numFmtId="0" fontId="11" fillId="2" borderId="5" xfId="0" applyNumberFormat="1" applyFont="1" applyFill="1" applyBorder="1" applyAlignment="1" applyProtection="1">
      <alignment horizontal="center" vertical="center"/>
    </xf>
    <xf numFmtId="0" fontId="11" fillId="2" borderId="24" xfId="0" applyNumberFormat="1" applyFont="1" applyFill="1" applyBorder="1" applyAlignment="1" applyProtection="1">
      <alignment horizontal="center" vertical="center"/>
    </xf>
    <xf numFmtId="0" fontId="6" fillId="2" borderId="19" xfId="0" applyNumberFormat="1" applyFont="1" applyFill="1" applyBorder="1" applyAlignment="1" applyProtection="1">
      <alignment horizontal="center" vertical="top" wrapText="1"/>
    </xf>
    <xf numFmtId="0" fontId="6" fillId="2" borderId="5" xfId="0" applyNumberFormat="1" applyFont="1" applyFill="1" applyBorder="1" applyAlignment="1" applyProtection="1">
      <alignment horizontal="center" vertical="top" wrapText="1"/>
    </xf>
    <xf numFmtId="0" fontId="6" fillId="2" borderId="24" xfId="0" applyNumberFormat="1" applyFont="1" applyFill="1" applyBorder="1" applyAlignment="1" applyProtection="1">
      <alignment horizontal="center" vertical="top" wrapText="1"/>
    </xf>
    <xf numFmtId="0" fontId="6" fillId="8" borderId="19" xfId="0" applyNumberFormat="1" applyFont="1" applyFill="1" applyBorder="1" applyAlignment="1" applyProtection="1">
      <alignment horizontal="center" vertical="center" wrapText="1"/>
    </xf>
    <xf numFmtId="0" fontId="6" fillId="8" borderId="5" xfId="0" applyNumberFormat="1" applyFont="1" applyFill="1" applyBorder="1" applyAlignment="1" applyProtection="1">
      <alignment horizontal="center" vertical="center" wrapText="1"/>
    </xf>
    <xf numFmtId="0" fontId="6" fillId="8" borderId="24" xfId="0" applyNumberFormat="1" applyFont="1" applyFill="1" applyBorder="1" applyAlignment="1" applyProtection="1">
      <alignment horizontal="center" vertical="center" wrapText="1"/>
    </xf>
    <xf numFmtId="0" fontId="6" fillId="8" borderId="19" xfId="0" applyNumberFormat="1" applyFont="1" applyFill="1" applyBorder="1" applyAlignment="1" applyProtection="1">
      <alignment horizontal="center" vertical="center"/>
    </xf>
    <xf numFmtId="0" fontId="6" fillId="8" borderId="5" xfId="0" applyNumberFormat="1" applyFont="1" applyFill="1" applyBorder="1" applyAlignment="1" applyProtection="1">
      <alignment horizontal="center" vertical="center"/>
    </xf>
    <xf numFmtId="0" fontId="6" fillId="8" borderId="24" xfId="0" applyNumberFormat="1" applyFont="1" applyFill="1" applyBorder="1" applyAlignment="1" applyProtection="1">
      <alignment horizontal="center" vertical="center"/>
    </xf>
    <xf numFmtId="0" fontId="6" fillId="0" borderId="19" xfId="0" applyNumberFormat="1" applyFont="1" applyFill="1" applyBorder="1" applyAlignment="1" applyProtection="1">
      <alignment horizontal="left" vertical="center"/>
    </xf>
    <xf numFmtId="0" fontId="6" fillId="0" borderId="24" xfId="0" applyNumberFormat="1" applyFont="1" applyFill="1" applyBorder="1" applyAlignment="1" applyProtection="1">
      <alignment horizontal="left" vertical="center"/>
    </xf>
    <xf numFmtId="0" fontId="6" fillId="6" borderId="19" xfId="0" applyNumberFormat="1" applyFont="1" applyFill="1" applyBorder="1" applyAlignment="1" applyProtection="1">
      <alignment horizontal="left" vertical="center"/>
    </xf>
    <xf numFmtId="0" fontId="4" fillId="0" borderId="24" xfId="0" applyNumberFormat="1" applyFont="1" applyBorder="1" applyAlignment="1" applyProtection="1">
      <alignment horizontal="left" vertical="center"/>
    </xf>
    <xf numFmtId="0" fontId="6" fillId="9" borderId="33" xfId="0" applyNumberFormat="1" applyFont="1" applyFill="1" applyBorder="1" applyAlignment="1" applyProtection="1">
      <alignment horizontal="left" vertical="center" wrapText="1" indent="1"/>
    </xf>
    <xf numFmtId="0" fontId="6" fillId="9" borderId="34" xfId="0" applyNumberFormat="1" applyFont="1" applyFill="1" applyBorder="1" applyAlignment="1" applyProtection="1">
      <alignment horizontal="left" vertical="center" wrapText="1" indent="1"/>
    </xf>
    <xf numFmtId="0" fontId="6" fillId="9" borderId="35" xfId="0" applyNumberFormat="1" applyFont="1" applyFill="1" applyBorder="1" applyAlignment="1" applyProtection="1">
      <alignment horizontal="left" vertical="center" wrapText="1" indent="1"/>
    </xf>
    <xf numFmtId="0" fontId="6" fillId="9" borderId="19" xfId="0" applyNumberFormat="1" applyFont="1" applyFill="1" applyBorder="1" applyAlignment="1" applyProtection="1">
      <alignment horizontal="left" vertical="center" wrapText="1" indent="1"/>
    </xf>
    <xf numFmtId="0" fontId="6" fillId="9" borderId="5" xfId="0" applyNumberFormat="1" applyFont="1" applyFill="1" applyBorder="1" applyAlignment="1" applyProtection="1">
      <alignment horizontal="left" vertical="center" wrapText="1" indent="1"/>
    </xf>
    <xf numFmtId="0" fontId="6" fillId="9" borderId="37" xfId="0" applyNumberFormat="1" applyFont="1" applyFill="1" applyBorder="1" applyAlignment="1" applyProtection="1">
      <alignment horizontal="left" vertical="center" wrapText="1" indent="1"/>
    </xf>
    <xf numFmtId="0" fontId="7" fillId="3" borderId="19" xfId="0" applyNumberFormat="1" applyFont="1" applyFill="1" applyBorder="1" applyAlignment="1" applyProtection="1">
      <alignment horizontal="center" vertical="top"/>
      <protection locked="0"/>
    </xf>
    <xf numFmtId="0" fontId="7" fillId="3" borderId="5" xfId="0" applyNumberFormat="1" applyFont="1" applyFill="1" applyBorder="1" applyAlignment="1" applyProtection="1">
      <alignment horizontal="center" vertical="top"/>
      <protection locked="0"/>
    </xf>
    <xf numFmtId="0" fontId="7" fillId="3" borderId="24" xfId="0" applyNumberFormat="1" applyFont="1" applyFill="1" applyBorder="1" applyAlignment="1" applyProtection="1">
      <alignment horizontal="center" vertical="top"/>
      <protection locked="0"/>
    </xf>
    <xf numFmtId="0" fontId="7" fillId="0" borderId="12" xfId="0" applyNumberFormat="1" applyFont="1" applyFill="1" applyBorder="1" applyAlignment="1" applyProtection="1">
      <alignment horizontal="center" vertical="center"/>
    </xf>
    <xf numFmtId="0" fontId="3" fillId="7" borderId="5" xfId="0" applyNumberFormat="1" applyFont="1" applyFill="1" applyBorder="1" applyAlignment="1" applyProtection="1">
      <alignment horizontal="center" vertical="center" wrapText="1"/>
    </xf>
    <xf numFmtId="0" fontId="3" fillId="7" borderId="24" xfId="0" applyNumberFormat="1" applyFont="1" applyFill="1" applyBorder="1" applyAlignment="1" applyProtection="1">
      <alignment horizontal="center" vertical="center" wrapText="1"/>
    </xf>
    <xf numFmtId="0" fontId="7" fillId="0" borderId="26" xfId="0" applyNumberFormat="1" applyFont="1" applyFill="1" applyBorder="1" applyAlignment="1" applyProtection="1">
      <alignment horizontal="center" vertical="top"/>
    </xf>
    <xf numFmtId="0" fontId="7" fillId="0" borderId="40" xfId="0" applyNumberFormat="1" applyFont="1" applyFill="1" applyBorder="1" applyAlignment="1" applyProtection="1">
      <alignment horizontal="center" vertical="top"/>
    </xf>
    <xf numFmtId="0" fontId="7" fillId="0" borderId="22" xfId="0" applyNumberFormat="1" applyFont="1" applyFill="1" applyBorder="1" applyAlignment="1" applyProtection="1">
      <alignment horizontal="center" vertical="top"/>
    </xf>
    <xf numFmtId="0" fontId="7" fillId="0" borderId="36" xfId="0" applyNumberFormat="1" applyFont="1" applyFill="1" applyBorder="1" applyAlignment="1" applyProtection="1">
      <alignment horizontal="left" vertical="top" wrapText="1" indent="1"/>
    </xf>
    <xf numFmtId="0" fontId="7" fillId="0" borderId="3" xfId="0" applyNumberFormat="1" applyFont="1" applyFill="1" applyBorder="1" applyAlignment="1" applyProtection="1">
      <alignment horizontal="left" vertical="top" wrapText="1" indent="1"/>
    </xf>
    <xf numFmtId="0" fontId="7" fillId="0" borderId="4" xfId="0" applyNumberFormat="1" applyFont="1" applyFill="1" applyBorder="1" applyAlignment="1" applyProtection="1">
      <alignment horizontal="left" vertical="top" wrapText="1" indent="1"/>
    </xf>
    <xf numFmtId="0" fontId="26" fillId="0" borderId="22" xfId="0" applyNumberFormat="1" applyFont="1" applyFill="1" applyBorder="1" applyAlignment="1" applyProtection="1">
      <alignment horizontal="left" vertical="top"/>
    </xf>
    <xf numFmtId="0" fontId="26" fillId="0" borderId="2" xfId="0" applyNumberFormat="1" applyFont="1" applyFill="1" applyBorder="1" applyAlignment="1" applyProtection="1">
      <alignment horizontal="left" vertical="top" wrapText="1" indent="1"/>
    </xf>
    <xf numFmtId="0" fontId="26" fillId="0" borderId="3" xfId="0" applyNumberFormat="1" applyFont="1" applyFill="1" applyBorder="1" applyAlignment="1" applyProtection="1">
      <alignment horizontal="left" vertical="top" wrapText="1" indent="1"/>
    </xf>
    <xf numFmtId="0" fontId="7" fillId="3" borderId="22" xfId="0" applyNumberFormat="1" applyFont="1" applyFill="1" applyBorder="1" applyAlignment="1" applyProtection="1">
      <alignment horizontal="center" vertical="top"/>
    </xf>
    <xf numFmtId="0" fontId="7" fillId="3" borderId="3" xfId="0" applyNumberFormat="1" applyFont="1" applyFill="1" applyBorder="1" applyAlignment="1" applyProtection="1">
      <alignment horizontal="left" vertical="top" wrapText="1" indent="1"/>
    </xf>
    <xf numFmtId="0" fontId="7" fillId="3" borderId="4" xfId="0" applyNumberFormat="1" applyFont="1" applyFill="1" applyBorder="1" applyAlignment="1" applyProtection="1">
      <alignment horizontal="left" vertical="top" wrapText="1" indent="1"/>
    </xf>
    <xf numFmtId="0" fontId="3" fillId="2" borderId="19" xfId="0" applyNumberFormat="1" applyFont="1" applyFill="1" applyBorder="1" applyAlignment="1" applyProtection="1">
      <alignment horizontal="center" vertical="center"/>
    </xf>
    <xf numFmtId="0" fontId="3" fillId="2" borderId="5" xfId="0" applyNumberFormat="1" applyFont="1" applyFill="1" applyBorder="1" applyAlignment="1" applyProtection="1">
      <alignment horizontal="center" vertical="center"/>
    </xf>
    <xf numFmtId="0" fontId="3" fillId="2" borderId="24" xfId="0" applyNumberFormat="1" applyFont="1" applyFill="1" applyBorder="1" applyAlignment="1" applyProtection="1">
      <alignment horizontal="center" vertical="center"/>
    </xf>
    <xf numFmtId="0" fontId="3" fillId="2" borderId="6" xfId="0" applyNumberFormat="1" applyFont="1" applyFill="1" applyBorder="1" applyAlignment="1" applyProtection="1">
      <alignment horizontal="center" vertical="center" wrapText="1"/>
    </xf>
    <xf numFmtId="0" fontId="3" fillId="2" borderId="8" xfId="0" applyNumberFormat="1" applyFont="1" applyFill="1" applyBorder="1" applyAlignment="1" applyProtection="1">
      <alignment horizontal="center" vertical="center" wrapText="1"/>
    </xf>
    <xf numFmtId="0" fontId="3" fillId="2" borderId="11" xfId="0" applyNumberFormat="1" applyFont="1" applyFill="1" applyBorder="1" applyAlignment="1" applyProtection="1">
      <alignment horizontal="center" vertical="center" wrapText="1"/>
    </xf>
    <xf numFmtId="0" fontId="3" fillId="2" borderId="10" xfId="0" applyNumberFormat="1" applyFont="1" applyFill="1" applyBorder="1" applyAlignment="1" applyProtection="1">
      <alignment horizontal="center" vertical="center" wrapText="1"/>
    </xf>
    <xf numFmtId="0" fontId="3" fillId="0" borderId="5" xfId="0" applyNumberFormat="1" applyFont="1" applyFill="1" applyBorder="1" applyAlignment="1" applyProtection="1">
      <alignment horizontal="center" vertical="center" wrapText="1"/>
      <protection locked="0"/>
    </xf>
    <xf numFmtId="0" fontId="3" fillId="0" borderId="24" xfId="0" applyNumberFormat="1" applyFont="1" applyFill="1" applyBorder="1" applyAlignment="1" applyProtection="1">
      <alignment horizontal="center" vertical="center" wrapText="1"/>
      <protection locked="0"/>
    </xf>
    <xf numFmtId="0" fontId="6" fillId="9" borderId="19" xfId="0" applyNumberFormat="1" applyFont="1" applyFill="1" applyBorder="1" applyAlignment="1" applyProtection="1">
      <alignment horizontal="left" vertical="center" wrapText="1"/>
    </xf>
    <xf numFmtId="0" fontId="4" fillId="9" borderId="5" xfId="0" applyNumberFormat="1" applyFont="1" applyFill="1" applyBorder="1" applyAlignment="1" applyProtection="1"/>
    <xf numFmtId="0" fontId="4" fillId="9" borderId="37" xfId="0" applyNumberFormat="1" applyFont="1" applyFill="1" applyBorder="1" applyAlignment="1" applyProtection="1"/>
    <xf numFmtId="0" fontId="6" fillId="9" borderId="5" xfId="0" applyNumberFormat="1" applyFont="1" applyFill="1" applyBorder="1" applyAlignment="1" applyProtection="1">
      <alignment horizontal="left" vertical="center" wrapText="1"/>
    </xf>
    <xf numFmtId="0" fontId="6" fillId="9" borderId="37" xfId="0" applyNumberFormat="1" applyFont="1" applyFill="1" applyBorder="1" applyAlignment="1" applyProtection="1">
      <alignment horizontal="left" vertical="center" wrapText="1"/>
    </xf>
    <xf numFmtId="0" fontId="0" fillId="0" borderId="31" xfId="0" applyBorder="1" applyAlignment="1" applyProtection="1">
      <alignment horizontal="center" vertical="center"/>
    </xf>
    <xf numFmtId="0" fontId="0" fillId="0" borderId="32" xfId="0" applyBorder="1" applyAlignment="1" applyProtection="1">
      <alignment horizontal="center" vertical="center"/>
    </xf>
    <xf numFmtId="0" fontId="11" fillId="0" borderId="41" xfId="0" applyFont="1" applyBorder="1" applyAlignment="1" applyProtection="1">
      <alignment horizontal="center" vertical="center" wrapText="1"/>
    </xf>
    <xf numFmtId="0" fontId="11" fillId="0" borderId="42" xfId="0" applyFont="1" applyBorder="1" applyAlignment="1" applyProtection="1">
      <alignment horizontal="center" vertical="center" wrapText="1"/>
    </xf>
    <xf numFmtId="0" fontId="9" fillId="8" borderId="26" xfId="0" applyFont="1" applyFill="1" applyBorder="1" applyAlignment="1" applyProtection="1">
      <alignment horizontal="center" vertical="center"/>
    </xf>
    <xf numFmtId="0" fontId="9" fillId="8" borderId="27" xfId="0" applyFont="1" applyFill="1" applyBorder="1" applyAlignment="1" applyProtection="1">
      <alignment horizontal="center" vertical="center"/>
    </xf>
    <xf numFmtId="0" fontId="9" fillId="8" borderId="28" xfId="0" applyFont="1" applyFill="1" applyBorder="1" applyAlignment="1" applyProtection="1">
      <alignment horizontal="center" vertical="center"/>
    </xf>
    <xf numFmtId="0" fontId="9" fillId="8" borderId="26" xfId="0" applyFont="1" applyFill="1" applyBorder="1" applyAlignment="1" applyProtection="1">
      <alignment horizontal="center" vertical="center" wrapText="1"/>
    </xf>
    <xf numFmtId="0" fontId="9" fillId="8" borderId="27" xfId="0" applyFont="1" applyFill="1" applyBorder="1" applyAlignment="1" applyProtection="1">
      <alignment horizontal="center" vertical="center" wrapText="1"/>
    </xf>
    <xf numFmtId="0" fontId="9" fillId="8" borderId="28" xfId="0" applyFont="1" applyFill="1" applyBorder="1" applyAlignment="1" applyProtection="1">
      <alignment horizontal="center" vertical="center" wrapText="1"/>
    </xf>
    <xf numFmtId="0" fontId="17" fillId="2" borderId="22" xfId="0" applyFont="1" applyFill="1" applyBorder="1" applyAlignment="1" applyProtection="1">
      <alignment horizontal="center" vertical="center"/>
    </xf>
    <xf numFmtId="0" fontId="17" fillId="2" borderId="1" xfId="0" applyFont="1" applyFill="1" applyBorder="1" applyAlignment="1" applyProtection="1">
      <alignment horizontal="center" vertical="center"/>
    </xf>
    <xf numFmtId="0" fontId="18" fillId="0" borderId="22" xfId="0" applyFont="1" applyFill="1" applyBorder="1" applyAlignment="1" applyProtection="1">
      <alignment horizontal="center" vertical="center"/>
    </xf>
    <xf numFmtId="0" fontId="18" fillId="0" borderId="1" xfId="0" applyFont="1" applyFill="1" applyBorder="1" applyAlignment="1" applyProtection="1">
      <alignment horizontal="center" vertical="center"/>
    </xf>
    <xf numFmtId="0" fontId="17" fillId="2" borderId="23" xfId="0" applyFont="1" applyFill="1" applyBorder="1" applyAlignment="1" applyProtection="1">
      <alignment horizontal="center" vertical="center"/>
    </xf>
    <xf numFmtId="0" fontId="17" fillId="2" borderId="21" xfId="0" applyFont="1" applyFill="1" applyBorder="1" applyAlignment="1" applyProtection="1">
      <alignment horizontal="center" vertical="center"/>
    </xf>
    <xf numFmtId="0" fontId="14" fillId="8" borderId="26" xfId="0" applyFont="1" applyFill="1" applyBorder="1" applyAlignment="1" applyProtection="1">
      <alignment horizontal="center" vertical="center"/>
    </xf>
    <xf numFmtId="0" fontId="14" fillId="8" borderId="27" xfId="0" applyFont="1" applyFill="1" applyBorder="1" applyAlignment="1" applyProtection="1">
      <alignment horizontal="center" vertical="center"/>
    </xf>
    <xf numFmtId="0" fontId="14" fillId="8" borderId="28" xfId="0" applyFont="1" applyFill="1" applyBorder="1" applyAlignment="1" applyProtection="1">
      <alignment horizontal="center" vertical="center"/>
    </xf>
    <xf numFmtId="0" fontId="11" fillId="6" borderId="22" xfId="0" applyFont="1" applyFill="1" applyBorder="1" applyAlignment="1" applyProtection="1">
      <alignment horizontal="left" vertical="center"/>
    </xf>
    <xf numFmtId="0" fontId="12" fillId="6" borderId="1" xfId="0" applyFont="1" applyFill="1" applyBorder="1" applyAlignment="1" applyProtection="1">
      <alignment horizontal="left" vertical="center"/>
    </xf>
    <xf numFmtId="0" fontId="11" fillId="6" borderId="1" xfId="0" applyFont="1" applyFill="1" applyBorder="1" applyAlignment="1" applyProtection="1">
      <alignment horizontal="left" vertical="center"/>
    </xf>
    <xf numFmtId="0" fontId="11" fillId="6" borderId="23" xfId="0" applyFont="1" applyFill="1" applyBorder="1" applyAlignment="1" applyProtection="1">
      <alignment horizontal="left" vertical="center"/>
    </xf>
    <xf numFmtId="0" fontId="11" fillId="6" borderId="21" xfId="0" applyFont="1" applyFill="1" applyBorder="1" applyAlignment="1" applyProtection="1">
      <alignment horizontal="left" vertical="center"/>
    </xf>
    <xf numFmtId="0" fontId="12" fillId="4" borderId="29" xfId="0" applyFont="1" applyFill="1" applyBorder="1" applyAlignment="1" applyProtection="1">
      <alignment horizontal="center" vertical="center" wrapText="1"/>
    </xf>
    <xf numFmtId="0" fontId="12" fillId="4" borderId="30" xfId="0" applyFont="1" applyFill="1" applyBorder="1" applyAlignment="1" applyProtection="1">
      <alignment horizontal="center" vertical="center" wrapText="1"/>
    </xf>
    <xf numFmtId="0" fontId="12" fillId="4" borderId="8" xfId="0" applyFont="1" applyFill="1" applyBorder="1" applyAlignment="1" applyProtection="1">
      <alignment horizontal="center" vertical="center" wrapText="1"/>
    </xf>
    <xf numFmtId="0" fontId="18" fillId="2" borderId="26" xfId="0" applyFont="1" applyFill="1" applyBorder="1" applyAlignment="1" applyProtection="1">
      <alignment horizontal="center" vertical="center"/>
    </xf>
    <xf numFmtId="0" fontId="18" fillId="2" borderId="27" xfId="0" applyFont="1" applyFill="1" applyBorder="1" applyAlignment="1" applyProtection="1">
      <alignment horizontal="center" vertical="center"/>
    </xf>
    <xf numFmtId="0" fontId="18" fillId="2" borderId="28" xfId="0" applyFont="1" applyFill="1" applyBorder="1" applyAlignment="1" applyProtection="1">
      <alignment horizontal="center" vertical="center"/>
    </xf>
  </cellXfs>
  <cellStyles count="7">
    <cellStyle name="Dziesiętny 2" xfId="1"/>
    <cellStyle name="Normalny" xfId="0" builtinId="0"/>
    <cellStyle name="Normalny 2" xfId="2"/>
    <cellStyle name="Normalny 2 2" xfId="5"/>
    <cellStyle name="Normalny 3" xfId="3"/>
    <cellStyle name="Normalny 4" xfId="4"/>
    <cellStyle name="Procentowy" xfId="6" builtinId="5"/>
  </cellStyles>
  <dxfs count="2">
    <dxf>
      <fill>
        <patternFill>
          <bgColor rgb="FFFFC000"/>
        </patternFill>
      </fill>
    </dxf>
    <dxf>
      <fill>
        <patternFill>
          <bgColor rgb="FFFF0000"/>
        </patternFill>
      </fill>
    </dxf>
  </dxfs>
  <tableStyles count="0" defaultTableStyle="TableStyleMedium2" defaultPivotStyle="PivotStyleLight16"/>
  <colors>
    <mruColors>
      <color rgb="FFCC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2</xdr:col>
      <xdr:colOff>282773</xdr:colOff>
      <xdr:row>0</xdr:row>
      <xdr:rowOff>0</xdr:rowOff>
    </xdr:from>
    <xdr:to>
      <xdr:col>6</xdr:col>
      <xdr:colOff>395198</xdr:colOff>
      <xdr:row>1</xdr:row>
      <xdr:rowOff>74414</xdr:rowOff>
    </xdr:to>
    <xdr:pic>
      <xdr:nvPicPr>
        <xdr:cNvPr id="3" name="Obraz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0" y="0"/>
          <a:ext cx="12048440" cy="10120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1343025</xdr:colOff>
      <xdr:row>0</xdr:row>
      <xdr:rowOff>0</xdr:rowOff>
    </xdr:from>
    <xdr:to>
      <xdr:col>2</xdr:col>
      <xdr:colOff>5067300</xdr:colOff>
      <xdr:row>0</xdr:row>
      <xdr:rowOff>809625</xdr:rowOff>
    </xdr:to>
    <xdr:pic>
      <xdr:nvPicPr>
        <xdr:cNvPr id="12294" name="Obraz 5" descr="Opis: C:\Users\mnowaczyk\Desktop\Promocja\ciąg logotypów_NSS-UE-FStru_RPO-WZ_14-20_kolor.jpg"/>
        <xdr:cNvPicPr>
          <a:picLocks noChangeAspect="1" noChangeArrowheads="1"/>
        </xdr:cNvPicPr>
      </xdr:nvPicPr>
      <xdr:blipFill>
        <a:blip xmlns:r="http://schemas.openxmlformats.org/officeDocument/2006/relationships" r:embed="rId1" cstate="print"/>
        <a:srcRect/>
        <a:stretch>
          <a:fillRect/>
        </a:stretch>
      </xdr:blipFill>
      <xdr:spPr bwMode="auto">
        <a:xfrm>
          <a:off x="1343025" y="0"/>
          <a:ext cx="9096375" cy="8096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
    <pageSetUpPr fitToPage="1"/>
  </sheetPr>
  <dimension ref="A1:L136"/>
  <sheetViews>
    <sheetView tabSelected="1" zoomScale="64" zoomScaleNormal="64" zoomScaleSheetLayoutView="100" workbookViewId="0">
      <selection activeCell="A2" sqref="A2:I2"/>
    </sheetView>
  </sheetViews>
  <sheetFormatPr defaultColWidth="9.140625" defaultRowHeight="12.75" x14ac:dyDescent="0.2"/>
  <cols>
    <col min="1" max="1" width="8" style="83" customWidth="1"/>
    <col min="2" max="2" width="30.5703125" style="83" customWidth="1"/>
    <col min="3" max="3" width="64.85546875" style="83" customWidth="1"/>
    <col min="4" max="4" width="98.85546875" style="83" customWidth="1"/>
    <col min="5" max="5" width="8.140625" style="86" customWidth="1"/>
    <col min="6" max="6" width="7.140625" style="86" customWidth="1"/>
    <col min="7" max="7" width="6.42578125" style="86" customWidth="1"/>
    <col min="8" max="8" width="6.7109375" style="86" customWidth="1"/>
    <col min="9" max="9" width="29.7109375" style="46" customWidth="1"/>
    <col min="10" max="16384" width="9.140625" style="46"/>
  </cols>
  <sheetData>
    <row r="1" spans="1:9" ht="74.25" customHeight="1" x14ac:dyDescent="0.2">
      <c r="A1" s="142"/>
      <c r="B1" s="143"/>
      <c r="C1" s="143"/>
      <c r="D1" s="143"/>
      <c r="E1" s="143"/>
      <c r="F1" s="143"/>
      <c r="G1" s="143"/>
      <c r="H1" s="143"/>
      <c r="I1" s="143"/>
    </row>
    <row r="2" spans="1:9" s="47" customFormat="1" ht="44.45" customHeight="1" x14ac:dyDescent="0.2">
      <c r="A2" s="144" t="s">
        <v>35</v>
      </c>
      <c r="B2" s="145"/>
      <c r="C2" s="145"/>
      <c r="D2" s="145"/>
      <c r="E2" s="145"/>
      <c r="F2" s="145"/>
      <c r="G2" s="145"/>
      <c r="H2" s="145"/>
      <c r="I2" s="145"/>
    </row>
    <row r="3" spans="1:9" s="47" customFormat="1" x14ac:dyDescent="0.2">
      <c r="A3" s="160" t="s">
        <v>10</v>
      </c>
      <c r="B3" s="161"/>
      <c r="C3" s="161"/>
      <c r="D3" s="161"/>
      <c r="E3" s="161"/>
      <c r="F3" s="161"/>
      <c r="G3" s="161"/>
      <c r="H3" s="161"/>
      <c r="I3" s="162"/>
    </row>
    <row r="4" spans="1:9" s="47" customFormat="1" ht="12.75" customHeight="1" x14ac:dyDescent="0.2">
      <c r="A4" s="157" t="s">
        <v>33</v>
      </c>
      <c r="B4" s="158"/>
      <c r="C4" s="158"/>
      <c r="D4" s="158"/>
      <c r="E4" s="158"/>
      <c r="F4" s="158"/>
      <c r="G4" s="158"/>
      <c r="H4" s="158"/>
      <c r="I4" s="159"/>
    </row>
    <row r="5" spans="1:9" s="47" customFormat="1" ht="12.75" customHeight="1" x14ac:dyDescent="0.2">
      <c r="A5" s="154" t="s">
        <v>34</v>
      </c>
      <c r="B5" s="155"/>
      <c r="C5" s="155"/>
      <c r="D5" s="155"/>
      <c r="E5" s="155"/>
      <c r="F5" s="155"/>
      <c r="G5" s="155"/>
      <c r="H5" s="155"/>
      <c r="I5" s="156"/>
    </row>
    <row r="6" spans="1:9" s="47" customFormat="1" ht="18" x14ac:dyDescent="0.2">
      <c r="A6" s="151" t="s">
        <v>173</v>
      </c>
      <c r="B6" s="152"/>
      <c r="C6" s="152"/>
      <c r="D6" s="152"/>
      <c r="E6" s="152"/>
      <c r="F6" s="152"/>
      <c r="G6" s="152"/>
      <c r="H6" s="152"/>
      <c r="I6" s="153"/>
    </row>
    <row r="7" spans="1:9" s="47" customFormat="1" ht="18.75" customHeight="1" x14ac:dyDescent="0.2">
      <c r="A7" s="165" t="s">
        <v>6</v>
      </c>
      <c r="B7" s="166"/>
      <c r="C7" s="149" t="s">
        <v>172</v>
      </c>
      <c r="D7" s="150"/>
      <c r="E7" s="150"/>
      <c r="F7" s="150"/>
      <c r="G7" s="150"/>
      <c r="H7" s="150"/>
      <c r="I7" s="150"/>
    </row>
    <row r="8" spans="1:9" s="47" customFormat="1" ht="58.5" customHeight="1" x14ac:dyDescent="0.2">
      <c r="A8" s="163" t="s">
        <v>28</v>
      </c>
      <c r="B8" s="164"/>
      <c r="C8" s="146" t="str">
        <f>IF(C7="RPZP.01.01.00-32-","",LOOKUP(C7,D102:D136,B102:B136))</f>
        <v/>
      </c>
      <c r="D8" s="147"/>
      <c r="E8" s="147"/>
      <c r="F8" s="147"/>
      <c r="G8" s="147"/>
      <c r="H8" s="147"/>
      <c r="I8" s="148"/>
    </row>
    <row r="9" spans="1:9" s="47" customFormat="1" ht="75.75" customHeight="1" x14ac:dyDescent="0.2">
      <c r="A9" s="163" t="s">
        <v>5</v>
      </c>
      <c r="B9" s="164"/>
      <c r="C9" s="146" t="str">
        <f>IF(C7="RPZP.01.01.00-32-","",LOOKUP(C7,D102:D136,C102:C136))</f>
        <v/>
      </c>
      <c r="D9" s="147"/>
      <c r="E9" s="147"/>
      <c r="F9" s="147"/>
      <c r="G9" s="147"/>
      <c r="H9" s="147"/>
      <c r="I9" s="148"/>
    </row>
    <row r="10" spans="1:9" s="49" customFormat="1" ht="54" customHeight="1" x14ac:dyDescent="0.2">
      <c r="A10" s="48" t="s">
        <v>7</v>
      </c>
      <c r="B10" s="48" t="s">
        <v>8</v>
      </c>
      <c r="C10" s="48" t="s">
        <v>9</v>
      </c>
      <c r="D10" s="48" t="s">
        <v>27</v>
      </c>
      <c r="E10" s="48" t="s">
        <v>14</v>
      </c>
      <c r="F10" s="48" t="s">
        <v>13</v>
      </c>
      <c r="G10" s="48" t="s">
        <v>15</v>
      </c>
      <c r="H10" s="48" t="s">
        <v>4</v>
      </c>
      <c r="I10" s="48" t="s">
        <v>26</v>
      </c>
    </row>
    <row r="11" spans="1:9" s="49" customFormat="1" ht="12" x14ac:dyDescent="0.2">
      <c r="A11" s="48">
        <v>1</v>
      </c>
      <c r="B11" s="48">
        <v>2</v>
      </c>
      <c r="C11" s="48">
        <v>3</v>
      </c>
      <c r="D11" s="48">
        <v>4</v>
      </c>
      <c r="E11" s="48">
        <v>6</v>
      </c>
      <c r="F11" s="48">
        <v>7</v>
      </c>
      <c r="G11" s="48">
        <v>8</v>
      </c>
      <c r="H11" s="48">
        <v>9</v>
      </c>
      <c r="I11" s="48">
        <v>10</v>
      </c>
    </row>
    <row r="12" spans="1:9" s="49" customFormat="1" ht="29.25" customHeight="1" thickBot="1" x14ac:dyDescent="0.25">
      <c r="A12" s="50" t="s">
        <v>16</v>
      </c>
      <c r="B12" s="50"/>
      <c r="C12" s="50"/>
      <c r="D12" s="50"/>
      <c r="E12" s="50"/>
      <c r="F12" s="50"/>
      <c r="G12" s="50"/>
      <c r="H12" s="50"/>
      <c r="I12" s="50"/>
    </row>
    <row r="13" spans="1:9" ht="15" customHeight="1" x14ac:dyDescent="0.2">
      <c r="A13" s="179" t="s">
        <v>11</v>
      </c>
      <c r="B13" s="182" t="s">
        <v>12</v>
      </c>
      <c r="C13" s="167" t="s">
        <v>176</v>
      </c>
      <c r="D13" s="168"/>
      <c r="E13" s="168"/>
      <c r="F13" s="168"/>
      <c r="G13" s="168"/>
      <c r="H13" s="168"/>
      <c r="I13" s="169"/>
    </row>
    <row r="14" spans="1:9" ht="15" customHeight="1" x14ac:dyDescent="0.2">
      <c r="A14" s="180"/>
      <c r="B14" s="183"/>
      <c r="C14" s="51" t="s">
        <v>44</v>
      </c>
      <c r="D14" s="52"/>
      <c r="E14" s="52"/>
      <c r="F14" s="52"/>
      <c r="G14" s="52"/>
      <c r="H14" s="52"/>
      <c r="I14" s="53"/>
    </row>
    <row r="15" spans="1:9" ht="300" customHeight="1" x14ac:dyDescent="0.2">
      <c r="A15" s="181"/>
      <c r="B15" s="183"/>
      <c r="C15" s="54" t="s">
        <v>175</v>
      </c>
      <c r="D15" s="42" t="s">
        <v>174</v>
      </c>
      <c r="E15" s="37" t="s">
        <v>38</v>
      </c>
      <c r="F15" s="37">
        <v>2</v>
      </c>
      <c r="G15" s="55"/>
      <c r="H15" s="37">
        <f>G15*F15</f>
        <v>0</v>
      </c>
      <c r="I15" s="56"/>
    </row>
    <row r="16" spans="1:9" ht="15.75" customHeight="1" x14ac:dyDescent="0.2">
      <c r="A16" s="181"/>
      <c r="B16" s="183"/>
      <c r="C16" s="170" t="s">
        <v>45</v>
      </c>
      <c r="D16" s="171"/>
      <c r="E16" s="171"/>
      <c r="F16" s="171"/>
      <c r="G16" s="171"/>
      <c r="H16" s="171"/>
      <c r="I16" s="172"/>
    </row>
    <row r="17" spans="1:9" s="47" customFormat="1" ht="92.25" customHeight="1" x14ac:dyDescent="0.2">
      <c r="A17" s="181"/>
      <c r="B17" s="183"/>
      <c r="C17" s="54" t="s">
        <v>178</v>
      </c>
      <c r="D17" s="42" t="s">
        <v>177</v>
      </c>
      <c r="E17" s="37" t="s">
        <v>36</v>
      </c>
      <c r="F17" s="37">
        <v>2</v>
      </c>
      <c r="G17" s="57"/>
      <c r="H17" s="37">
        <f>G17*F17</f>
        <v>0</v>
      </c>
      <c r="I17" s="56"/>
    </row>
    <row r="18" spans="1:9" s="47" customFormat="1" ht="15.75" customHeight="1" x14ac:dyDescent="0.2">
      <c r="A18" s="181"/>
      <c r="B18" s="183"/>
      <c r="C18" s="170" t="s">
        <v>46</v>
      </c>
      <c r="D18" s="171"/>
      <c r="E18" s="171"/>
      <c r="F18" s="171"/>
      <c r="G18" s="171"/>
      <c r="H18" s="171"/>
      <c r="I18" s="172"/>
    </row>
    <row r="19" spans="1:9" s="47" customFormat="1" ht="184.5" customHeight="1" x14ac:dyDescent="0.2">
      <c r="A19" s="181"/>
      <c r="B19" s="183"/>
      <c r="C19" s="54" t="s">
        <v>179</v>
      </c>
      <c r="D19" s="42" t="s">
        <v>180</v>
      </c>
      <c r="E19" s="64" t="s">
        <v>36</v>
      </c>
      <c r="F19" s="37">
        <v>2</v>
      </c>
      <c r="G19" s="112"/>
      <c r="H19" s="37">
        <f>G19*F19</f>
        <v>0</v>
      </c>
      <c r="I19" s="56"/>
    </row>
    <row r="20" spans="1:9" s="47" customFormat="1" ht="25.5" customHeight="1" x14ac:dyDescent="0.2">
      <c r="A20" s="181"/>
      <c r="B20" s="183"/>
      <c r="C20" s="138" t="s">
        <v>25</v>
      </c>
      <c r="D20" s="138"/>
      <c r="E20" s="138"/>
      <c r="F20" s="138"/>
      <c r="G20" s="138"/>
      <c r="H20" s="138"/>
      <c r="I20" s="58" t="s">
        <v>29</v>
      </c>
    </row>
    <row r="21" spans="1:9" s="47" customFormat="1" ht="81" customHeight="1" x14ac:dyDescent="0.2">
      <c r="A21" s="181"/>
      <c r="B21" s="183"/>
      <c r="C21" s="59" t="s">
        <v>44</v>
      </c>
      <c r="D21" s="140"/>
      <c r="E21" s="140"/>
      <c r="F21" s="140"/>
      <c r="G21" s="140"/>
      <c r="H21" s="140"/>
      <c r="I21" s="176">
        <f>H19+H17+H15</f>
        <v>0</v>
      </c>
    </row>
    <row r="22" spans="1:9" s="47" customFormat="1" ht="81" customHeight="1" x14ac:dyDescent="0.2">
      <c r="A22" s="181"/>
      <c r="B22" s="183"/>
      <c r="C22" s="59" t="s">
        <v>45</v>
      </c>
      <c r="D22" s="140"/>
      <c r="E22" s="140"/>
      <c r="F22" s="140"/>
      <c r="G22" s="140"/>
      <c r="H22" s="140"/>
      <c r="I22" s="176"/>
    </row>
    <row r="23" spans="1:9" s="47" customFormat="1" ht="81" customHeight="1" x14ac:dyDescent="0.2">
      <c r="A23" s="181"/>
      <c r="B23" s="184"/>
      <c r="C23" s="59" t="s">
        <v>46</v>
      </c>
      <c r="D23" s="140"/>
      <c r="E23" s="140"/>
      <c r="F23" s="140"/>
      <c r="G23" s="140"/>
      <c r="H23" s="140"/>
      <c r="I23" s="176"/>
    </row>
    <row r="24" spans="1:9" ht="15" customHeight="1" x14ac:dyDescent="0.2">
      <c r="A24" s="188" t="s">
        <v>17</v>
      </c>
      <c r="B24" s="132" t="s">
        <v>18</v>
      </c>
      <c r="C24" s="170" t="s">
        <v>47</v>
      </c>
      <c r="D24" s="171"/>
      <c r="E24" s="171"/>
      <c r="F24" s="171"/>
      <c r="G24" s="171"/>
      <c r="H24" s="171"/>
      <c r="I24" s="172"/>
    </row>
    <row r="25" spans="1:9" ht="210.6" customHeight="1" x14ac:dyDescent="0.2">
      <c r="A25" s="188"/>
      <c r="B25" s="189"/>
      <c r="C25" s="54" t="s">
        <v>181</v>
      </c>
      <c r="D25" s="42" t="s">
        <v>182</v>
      </c>
      <c r="E25" s="64" t="s">
        <v>183</v>
      </c>
      <c r="F25" s="37">
        <v>1</v>
      </c>
      <c r="G25" s="61"/>
      <c r="H25" s="44">
        <f>G25*F25</f>
        <v>0</v>
      </c>
      <c r="I25" s="62"/>
    </row>
    <row r="26" spans="1:9" ht="15.75" customHeight="1" x14ac:dyDescent="0.2">
      <c r="A26" s="188"/>
      <c r="B26" s="189"/>
      <c r="C26" s="170" t="s">
        <v>184</v>
      </c>
      <c r="D26" s="171"/>
      <c r="E26" s="171"/>
      <c r="F26" s="171"/>
      <c r="G26" s="171"/>
      <c r="H26" s="171"/>
      <c r="I26" s="172"/>
    </row>
    <row r="27" spans="1:9" s="47" customFormat="1" ht="372" customHeight="1" x14ac:dyDescent="0.2">
      <c r="A27" s="188"/>
      <c r="B27" s="189"/>
      <c r="C27" s="54" t="s">
        <v>185</v>
      </c>
      <c r="D27" s="42" t="s">
        <v>186</v>
      </c>
      <c r="E27" s="60" t="s">
        <v>39</v>
      </c>
      <c r="F27" s="37">
        <v>1</v>
      </c>
      <c r="G27" s="57"/>
      <c r="H27" s="37">
        <f>G27*F27</f>
        <v>0</v>
      </c>
      <c r="I27" s="56"/>
    </row>
    <row r="28" spans="1:9" ht="18" customHeight="1" x14ac:dyDescent="0.2">
      <c r="A28" s="188"/>
      <c r="B28" s="189"/>
      <c r="C28" s="170" t="s">
        <v>188</v>
      </c>
      <c r="D28" s="171"/>
      <c r="E28" s="171"/>
      <c r="F28" s="171"/>
      <c r="G28" s="171"/>
      <c r="H28" s="171"/>
      <c r="I28" s="172"/>
    </row>
    <row r="29" spans="1:9" ht="299.45" customHeight="1" x14ac:dyDescent="0.2">
      <c r="A29" s="188"/>
      <c r="B29" s="189"/>
      <c r="C29" s="54" t="s">
        <v>189</v>
      </c>
      <c r="D29" s="63" t="s">
        <v>190</v>
      </c>
      <c r="E29" s="64" t="s">
        <v>39</v>
      </c>
      <c r="F29" s="65">
        <v>2</v>
      </c>
      <c r="G29" s="57"/>
      <c r="H29" s="37">
        <f>G29*F29</f>
        <v>0</v>
      </c>
      <c r="I29" s="66"/>
    </row>
    <row r="30" spans="1:9" ht="18" customHeight="1" x14ac:dyDescent="0.2">
      <c r="A30" s="188"/>
      <c r="B30" s="189"/>
      <c r="C30" s="67" t="s">
        <v>187</v>
      </c>
      <c r="D30" s="68"/>
      <c r="E30" s="68"/>
      <c r="F30" s="68"/>
      <c r="G30" s="68"/>
      <c r="H30" s="68"/>
      <c r="I30" s="69"/>
    </row>
    <row r="31" spans="1:9" ht="214.5" customHeight="1" x14ac:dyDescent="0.2">
      <c r="A31" s="188"/>
      <c r="B31" s="189"/>
      <c r="C31" s="54" t="s">
        <v>191</v>
      </c>
      <c r="D31" s="42" t="s">
        <v>214</v>
      </c>
      <c r="E31" s="60" t="s">
        <v>39</v>
      </c>
      <c r="F31" s="37">
        <v>1</v>
      </c>
      <c r="G31" s="57"/>
      <c r="H31" s="37">
        <f>G31*F31</f>
        <v>0</v>
      </c>
      <c r="I31" s="56"/>
    </row>
    <row r="32" spans="1:9" ht="26.25" customHeight="1" x14ac:dyDescent="0.2">
      <c r="A32" s="188"/>
      <c r="B32" s="189"/>
      <c r="C32" s="118" t="s">
        <v>25</v>
      </c>
      <c r="D32" s="118"/>
      <c r="E32" s="118"/>
      <c r="F32" s="118"/>
      <c r="G32" s="118"/>
      <c r="H32" s="118"/>
      <c r="I32" s="58" t="s">
        <v>29</v>
      </c>
    </row>
    <row r="33" spans="1:11" ht="78" customHeight="1" x14ac:dyDescent="0.2">
      <c r="A33" s="188"/>
      <c r="B33" s="189"/>
      <c r="C33" s="70" t="s">
        <v>47</v>
      </c>
      <c r="D33" s="141"/>
      <c r="E33" s="141"/>
      <c r="F33" s="141"/>
      <c r="G33" s="141"/>
      <c r="H33" s="141"/>
      <c r="I33" s="137">
        <f>H25+H27+H29+H31</f>
        <v>0</v>
      </c>
      <c r="K33" s="46">
        <f>I21+I33+I45+I57+I70</f>
        <v>0</v>
      </c>
    </row>
    <row r="34" spans="1:11" ht="78" customHeight="1" x14ac:dyDescent="0.2">
      <c r="A34" s="188"/>
      <c r="B34" s="189"/>
      <c r="C34" s="70" t="s">
        <v>48</v>
      </c>
      <c r="D34" s="141"/>
      <c r="E34" s="141"/>
      <c r="F34" s="141"/>
      <c r="G34" s="141"/>
      <c r="H34" s="141"/>
      <c r="I34" s="137"/>
    </row>
    <row r="35" spans="1:11" ht="78" customHeight="1" x14ac:dyDescent="0.2">
      <c r="A35" s="188"/>
      <c r="B35" s="189"/>
      <c r="C35" s="70" t="s">
        <v>188</v>
      </c>
      <c r="D35" s="173"/>
      <c r="E35" s="174"/>
      <c r="F35" s="174"/>
      <c r="G35" s="174"/>
      <c r="H35" s="175"/>
      <c r="I35" s="137"/>
    </row>
    <row r="36" spans="1:11" ht="78" customHeight="1" x14ac:dyDescent="0.2">
      <c r="A36" s="188"/>
      <c r="B36" s="190"/>
      <c r="C36" s="70" t="s">
        <v>187</v>
      </c>
      <c r="D36" s="141"/>
      <c r="E36" s="141"/>
      <c r="F36" s="141"/>
      <c r="G36" s="141"/>
      <c r="H36" s="141"/>
      <c r="I36" s="137"/>
    </row>
    <row r="37" spans="1:11" ht="15" customHeight="1" thickBot="1" x14ac:dyDescent="0.25">
      <c r="A37" s="185" t="s">
        <v>19</v>
      </c>
      <c r="B37" s="186" t="s">
        <v>20</v>
      </c>
      <c r="C37" s="170" t="s">
        <v>192</v>
      </c>
      <c r="D37" s="171"/>
      <c r="E37" s="171"/>
      <c r="F37" s="171"/>
      <c r="G37" s="171"/>
      <c r="H37" s="171"/>
      <c r="I37" s="172"/>
    </row>
    <row r="38" spans="1:11" ht="15" customHeight="1" x14ac:dyDescent="0.2">
      <c r="A38" s="185"/>
      <c r="B38" s="187"/>
      <c r="C38" s="167" t="s">
        <v>49</v>
      </c>
      <c r="D38" s="168"/>
      <c r="E38" s="168"/>
      <c r="F38" s="168"/>
      <c r="G38" s="168"/>
      <c r="H38" s="168"/>
      <c r="I38" s="169"/>
    </row>
    <row r="39" spans="1:11" ht="366.6" customHeight="1" x14ac:dyDescent="0.2">
      <c r="A39" s="185"/>
      <c r="B39" s="187"/>
      <c r="C39" s="71" t="s">
        <v>193</v>
      </c>
      <c r="D39" s="42" t="s">
        <v>194</v>
      </c>
      <c r="E39" s="37" t="s">
        <v>39</v>
      </c>
      <c r="F39" s="37">
        <v>1</v>
      </c>
      <c r="G39" s="55"/>
      <c r="H39" s="37">
        <f>G39*F39</f>
        <v>0</v>
      </c>
      <c r="I39" s="56"/>
    </row>
    <row r="40" spans="1:11" ht="15" customHeight="1" x14ac:dyDescent="0.2">
      <c r="A40" s="185"/>
      <c r="B40" s="187"/>
      <c r="C40" s="170" t="s">
        <v>50</v>
      </c>
      <c r="D40" s="171"/>
      <c r="E40" s="171"/>
      <c r="F40" s="171"/>
      <c r="G40" s="171"/>
      <c r="H40" s="171"/>
      <c r="I40" s="172"/>
    </row>
    <row r="41" spans="1:11" ht="129" customHeight="1" x14ac:dyDescent="0.2">
      <c r="A41" s="185"/>
      <c r="B41" s="187"/>
      <c r="C41" s="54" t="s">
        <v>195</v>
      </c>
      <c r="D41" s="42" t="s">
        <v>40</v>
      </c>
      <c r="E41" s="37" t="s">
        <v>41</v>
      </c>
      <c r="F41" s="37">
        <v>1</v>
      </c>
      <c r="G41" s="57"/>
      <c r="H41" s="37">
        <f>G41*F41</f>
        <v>0</v>
      </c>
      <c r="I41" s="56"/>
    </row>
    <row r="42" spans="1:11" ht="15" customHeight="1" x14ac:dyDescent="0.2">
      <c r="A42" s="185"/>
      <c r="B42" s="187"/>
      <c r="C42" s="170" t="s">
        <v>51</v>
      </c>
      <c r="D42" s="171"/>
      <c r="E42" s="171"/>
      <c r="F42" s="171"/>
      <c r="G42" s="171"/>
      <c r="H42" s="171"/>
      <c r="I42" s="172"/>
    </row>
    <row r="43" spans="1:11" ht="406.9" customHeight="1" x14ac:dyDescent="0.2">
      <c r="A43" s="185"/>
      <c r="B43" s="187"/>
      <c r="C43" s="72" t="s">
        <v>196</v>
      </c>
      <c r="D43" s="45" t="s">
        <v>197</v>
      </c>
      <c r="E43" s="37" t="s">
        <v>43</v>
      </c>
      <c r="F43" s="37">
        <v>3</v>
      </c>
      <c r="G43" s="55"/>
      <c r="H43" s="37">
        <f>G43*F43</f>
        <v>0</v>
      </c>
      <c r="I43" s="56"/>
    </row>
    <row r="44" spans="1:11" ht="26.25" customHeight="1" x14ac:dyDescent="0.2">
      <c r="A44" s="185"/>
      <c r="B44" s="187"/>
      <c r="C44" s="118" t="s">
        <v>25</v>
      </c>
      <c r="D44" s="118"/>
      <c r="E44" s="118"/>
      <c r="F44" s="118"/>
      <c r="G44" s="118"/>
      <c r="H44" s="118"/>
      <c r="I44" s="73" t="s">
        <v>29</v>
      </c>
    </row>
    <row r="45" spans="1:11" ht="83.25" customHeight="1" x14ac:dyDescent="0.2">
      <c r="A45" s="185"/>
      <c r="B45" s="187"/>
      <c r="C45" s="74" t="s">
        <v>49</v>
      </c>
      <c r="D45" s="140"/>
      <c r="E45" s="140"/>
      <c r="F45" s="140"/>
      <c r="G45" s="140"/>
      <c r="H45" s="140"/>
      <c r="I45" s="137">
        <f>H39+H41+H43</f>
        <v>0</v>
      </c>
    </row>
    <row r="46" spans="1:11" ht="83.25" customHeight="1" x14ac:dyDescent="0.2">
      <c r="A46" s="185"/>
      <c r="B46" s="187"/>
      <c r="C46" s="74" t="s">
        <v>50</v>
      </c>
      <c r="D46" s="140"/>
      <c r="E46" s="140"/>
      <c r="F46" s="140"/>
      <c r="G46" s="140"/>
      <c r="H46" s="140"/>
      <c r="I46" s="137"/>
    </row>
    <row r="47" spans="1:11" ht="83.25" customHeight="1" x14ac:dyDescent="0.2">
      <c r="A47" s="185"/>
      <c r="B47" s="187"/>
      <c r="C47" s="74" t="s">
        <v>51</v>
      </c>
      <c r="D47" s="140"/>
      <c r="E47" s="140"/>
      <c r="F47" s="140"/>
      <c r="G47" s="140"/>
      <c r="H47" s="140"/>
      <c r="I47" s="137"/>
    </row>
    <row r="48" spans="1:11" ht="15" customHeight="1" x14ac:dyDescent="0.2">
      <c r="A48" s="125" t="s">
        <v>22</v>
      </c>
      <c r="B48" s="126" t="s">
        <v>24</v>
      </c>
      <c r="C48" s="170" t="s">
        <v>52</v>
      </c>
      <c r="D48" s="171"/>
      <c r="E48" s="171"/>
      <c r="F48" s="171"/>
      <c r="G48" s="171"/>
      <c r="H48" s="171"/>
      <c r="I48" s="172"/>
    </row>
    <row r="49" spans="1:12" s="47" customFormat="1" ht="144" customHeight="1" x14ac:dyDescent="0.2">
      <c r="A49" s="125"/>
      <c r="B49" s="127"/>
      <c r="C49" s="54" t="s">
        <v>198</v>
      </c>
      <c r="D49" s="42" t="s">
        <v>215</v>
      </c>
      <c r="E49" s="60" t="s">
        <v>42</v>
      </c>
      <c r="F49" s="37">
        <v>2</v>
      </c>
      <c r="G49" s="55"/>
      <c r="H49" s="37">
        <f>G49*F49</f>
        <v>0</v>
      </c>
      <c r="I49" s="56"/>
      <c r="K49" s="75"/>
      <c r="L49" s="75"/>
    </row>
    <row r="50" spans="1:12" ht="17.25" customHeight="1" x14ac:dyDescent="0.2">
      <c r="A50" s="125"/>
      <c r="B50" s="127"/>
      <c r="C50" s="170" t="s">
        <v>53</v>
      </c>
      <c r="D50" s="171"/>
      <c r="E50" s="171"/>
      <c r="F50" s="171"/>
      <c r="G50" s="171"/>
      <c r="H50" s="171"/>
      <c r="I50" s="172"/>
    </row>
    <row r="51" spans="1:12" s="47" customFormat="1" ht="390" customHeight="1" x14ac:dyDescent="0.2">
      <c r="A51" s="125"/>
      <c r="B51" s="127"/>
      <c r="C51" s="54" t="s">
        <v>199</v>
      </c>
      <c r="D51" s="76" t="s">
        <v>216</v>
      </c>
      <c r="E51" s="60" t="s">
        <v>41</v>
      </c>
      <c r="F51" s="37">
        <v>2</v>
      </c>
      <c r="G51" s="55"/>
      <c r="H51" s="37">
        <f>G51*F51</f>
        <v>0</v>
      </c>
      <c r="I51" s="56"/>
    </row>
    <row r="52" spans="1:12" ht="15" customHeight="1" x14ac:dyDescent="0.2">
      <c r="A52" s="125"/>
      <c r="B52" s="127"/>
      <c r="C52" s="170" t="s">
        <v>54</v>
      </c>
      <c r="D52" s="171"/>
      <c r="E52" s="171"/>
      <c r="F52" s="171"/>
      <c r="G52" s="171"/>
      <c r="H52" s="171"/>
      <c r="I52" s="172"/>
    </row>
    <row r="53" spans="1:12" ht="245.25" customHeight="1" x14ac:dyDescent="0.2">
      <c r="A53" s="125"/>
      <c r="B53" s="127"/>
      <c r="C53" s="72" t="s">
        <v>200</v>
      </c>
      <c r="D53" s="45" t="s">
        <v>201</v>
      </c>
      <c r="E53" s="60" t="s">
        <v>37</v>
      </c>
      <c r="F53" s="37">
        <v>1</v>
      </c>
      <c r="G53" s="55"/>
      <c r="H53" s="37">
        <f>G53*F53</f>
        <v>0</v>
      </c>
      <c r="I53" s="62"/>
    </row>
    <row r="54" spans="1:12" ht="15" customHeight="1" x14ac:dyDescent="0.2">
      <c r="A54" s="125"/>
      <c r="B54" s="127"/>
      <c r="C54" s="200" t="s">
        <v>55</v>
      </c>
      <c r="D54" s="203"/>
      <c r="E54" s="203"/>
      <c r="F54" s="203"/>
      <c r="G54" s="203"/>
      <c r="H54" s="203"/>
      <c r="I54" s="204"/>
    </row>
    <row r="55" spans="1:12" ht="110.25" customHeight="1" x14ac:dyDescent="0.2">
      <c r="A55" s="125"/>
      <c r="B55" s="127"/>
      <c r="C55" s="54" t="s">
        <v>202</v>
      </c>
      <c r="D55" s="42" t="s">
        <v>63</v>
      </c>
      <c r="E55" s="64" t="s">
        <v>36</v>
      </c>
      <c r="F55" s="37">
        <v>4</v>
      </c>
      <c r="G55" s="57"/>
      <c r="H55" s="37">
        <f>G55*F55</f>
        <v>0</v>
      </c>
      <c r="I55" s="56"/>
      <c r="J55" s="47"/>
    </row>
    <row r="56" spans="1:12" ht="26.25" customHeight="1" x14ac:dyDescent="0.2">
      <c r="A56" s="125"/>
      <c r="B56" s="127"/>
      <c r="C56" s="118" t="s">
        <v>25</v>
      </c>
      <c r="D56" s="118"/>
      <c r="E56" s="118"/>
      <c r="F56" s="118"/>
      <c r="G56" s="118"/>
      <c r="H56" s="118"/>
      <c r="I56" s="77" t="s">
        <v>29</v>
      </c>
    </row>
    <row r="57" spans="1:12" ht="81" customHeight="1" x14ac:dyDescent="0.2">
      <c r="A57" s="125"/>
      <c r="B57" s="127"/>
      <c r="C57" s="78" t="s">
        <v>52</v>
      </c>
      <c r="D57" s="141"/>
      <c r="E57" s="141"/>
      <c r="F57" s="141"/>
      <c r="G57" s="141"/>
      <c r="H57" s="141"/>
      <c r="I57" s="137">
        <f>H49+H51+H53+H55</f>
        <v>0</v>
      </c>
    </row>
    <row r="58" spans="1:12" ht="81" customHeight="1" x14ac:dyDescent="0.2">
      <c r="A58" s="125"/>
      <c r="B58" s="127"/>
      <c r="C58" s="78" t="s">
        <v>53</v>
      </c>
      <c r="D58" s="141"/>
      <c r="E58" s="141"/>
      <c r="F58" s="141"/>
      <c r="G58" s="141"/>
      <c r="H58" s="141"/>
      <c r="I58" s="137"/>
    </row>
    <row r="59" spans="1:12" ht="81" customHeight="1" x14ac:dyDescent="0.2">
      <c r="A59" s="125"/>
      <c r="B59" s="127"/>
      <c r="C59" s="78" t="s">
        <v>54</v>
      </c>
      <c r="D59" s="141"/>
      <c r="E59" s="141"/>
      <c r="F59" s="141"/>
      <c r="G59" s="141"/>
      <c r="H59" s="141"/>
      <c r="I59" s="137"/>
    </row>
    <row r="60" spans="1:12" ht="81" customHeight="1" x14ac:dyDescent="0.2">
      <c r="A60" s="125"/>
      <c r="B60" s="128"/>
      <c r="C60" s="79" t="s">
        <v>56</v>
      </c>
      <c r="D60" s="141"/>
      <c r="E60" s="141"/>
      <c r="F60" s="141"/>
      <c r="G60" s="141"/>
      <c r="H60" s="141"/>
      <c r="I60" s="137"/>
    </row>
    <row r="61" spans="1:12" ht="24.75" customHeight="1" x14ac:dyDescent="0.2">
      <c r="A61" s="129" t="s">
        <v>23</v>
      </c>
      <c r="B61" s="132" t="s">
        <v>203</v>
      </c>
      <c r="C61" s="200" t="s">
        <v>204</v>
      </c>
      <c r="D61" s="201"/>
      <c r="E61" s="201"/>
      <c r="F61" s="201"/>
      <c r="G61" s="201"/>
      <c r="H61" s="201"/>
      <c r="I61" s="202"/>
    </row>
    <row r="62" spans="1:12" s="47" customFormat="1" ht="141" customHeight="1" x14ac:dyDescent="0.2">
      <c r="A62" s="130"/>
      <c r="B62" s="133"/>
      <c r="C62" s="54" t="s">
        <v>205</v>
      </c>
      <c r="D62" s="76" t="s">
        <v>217</v>
      </c>
      <c r="E62" s="60" t="s">
        <v>42</v>
      </c>
      <c r="F62" s="37">
        <v>1</v>
      </c>
      <c r="G62" s="55"/>
      <c r="H62" s="37">
        <f>G62*F62</f>
        <v>0</v>
      </c>
      <c r="I62" s="56"/>
    </row>
    <row r="63" spans="1:12" ht="17.25" customHeight="1" x14ac:dyDescent="0.2">
      <c r="A63" s="130"/>
      <c r="B63" s="133"/>
      <c r="C63" s="170" t="s">
        <v>57</v>
      </c>
      <c r="D63" s="171"/>
      <c r="E63" s="171"/>
      <c r="F63" s="171"/>
      <c r="G63" s="171"/>
      <c r="H63" s="171"/>
      <c r="I63" s="172"/>
    </row>
    <row r="64" spans="1:12" s="47" customFormat="1" ht="83.45" customHeight="1" x14ac:dyDescent="0.2">
      <c r="A64" s="130"/>
      <c r="B64" s="133"/>
      <c r="C64" s="54" t="s">
        <v>206</v>
      </c>
      <c r="D64" s="76" t="s">
        <v>207</v>
      </c>
      <c r="E64" s="60" t="s">
        <v>42</v>
      </c>
      <c r="F64" s="37">
        <v>1</v>
      </c>
      <c r="G64" s="55"/>
      <c r="H64" s="37">
        <f>G64*F64</f>
        <v>0</v>
      </c>
      <c r="I64" s="56"/>
    </row>
    <row r="65" spans="1:9" ht="15" customHeight="1" x14ac:dyDescent="0.2">
      <c r="A65" s="130"/>
      <c r="B65" s="133"/>
      <c r="C65" s="170" t="s">
        <v>58</v>
      </c>
      <c r="D65" s="171"/>
      <c r="E65" s="171"/>
      <c r="F65" s="171"/>
      <c r="G65" s="171"/>
      <c r="H65" s="171"/>
      <c r="I65" s="172"/>
    </row>
    <row r="66" spans="1:9" s="47" customFormat="1" ht="210" customHeight="1" x14ac:dyDescent="0.2">
      <c r="A66" s="130"/>
      <c r="B66" s="133"/>
      <c r="C66" s="54" t="s">
        <v>212</v>
      </c>
      <c r="D66" s="42" t="s">
        <v>213</v>
      </c>
      <c r="E66" s="64" t="s">
        <v>208</v>
      </c>
      <c r="F66" s="37">
        <v>10</v>
      </c>
      <c r="G66" s="55"/>
      <c r="H66" s="37">
        <f>G66*F66</f>
        <v>0</v>
      </c>
      <c r="I66" s="56"/>
    </row>
    <row r="67" spans="1:9" ht="23.25" customHeight="1" x14ac:dyDescent="0.2">
      <c r="A67" s="130"/>
      <c r="B67" s="80"/>
      <c r="C67" s="134" t="s">
        <v>59</v>
      </c>
      <c r="D67" s="135"/>
      <c r="E67" s="135"/>
      <c r="F67" s="135"/>
      <c r="G67" s="135"/>
      <c r="H67" s="135"/>
      <c r="I67" s="136"/>
    </row>
    <row r="68" spans="1:9" s="47" customFormat="1" ht="157.15" customHeight="1" x14ac:dyDescent="0.2">
      <c r="A68" s="130"/>
      <c r="B68" s="81"/>
      <c r="C68" s="54" t="s">
        <v>209</v>
      </c>
      <c r="D68" s="43" t="s">
        <v>210</v>
      </c>
      <c r="E68" s="60" t="s">
        <v>42</v>
      </c>
      <c r="F68" s="37">
        <v>1</v>
      </c>
      <c r="G68" s="57"/>
      <c r="H68" s="37">
        <f>G68*F68</f>
        <v>0</v>
      </c>
      <c r="I68" s="56"/>
    </row>
    <row r="69" spans="1:9" ht="26.25" customHeight="1" x14ac:dyDescent="0.2">
      <c r="A69" s="130"/>
      <c r="B69" s="81"/>
      <c r="C69" s="138" t="s">
        <v>25</v>
      </c>
      <c r="D69" s="138"/>
      <c r="E69" s="138"/>
      <c r="F69" s="138"/>
      <c r="G69" s="138"/>
      <c r="H69" s="138"/>
      <c r="I69" s="73" t="s">
        <v>29</v>
      </c>
    </row>
    <row r="70" spans="1:9" ht="81" customHeight="1" x14ac:dyDescent="0.2">
      <c r="A70" s="130"/>
      <c r="B70" s="81"/>
      <c r="C70" s="106" t="s">
        <v>211</v>
      </c>
      <c r="D70" s="139"/>
      <c r="E70" s="139"/>
      <c r="F70" s="139"/>
      <c r="G70" s="139"/>
      <c r="H70" s="139"/>
      <c r="I70" s="137">
        <f>H62+H64+H66+H68</f>
        <v>0</v>
      </c>
    </row>
    <row r="71" spans="1:9" ht="81" customHeight="1" x14ac:dyDescent="0.2">
      <c r="A71" s="130"/>
      <c r="B71" s="81"/>
      <c r="C71" s="107" t="s">
        <v>60</v>
      </c>
      <c r="D71" s="139"/>
      <c r="E71" s="139"/>
      <c r="F71" s="139"/>
      <c r="G71" s="139"/>
      <c r="H71" s="139"/>
      <c r="I71" s="137"/>
    </row>
    <row r="72" spans="1:9" ht="81" customHeight="1" x14ac:dyDescent="0.2">
      <c r="A72" s="130"/>
      <c r="B72" s="81"/>
      <c r="C72" s="106" t="s">
        <v>61</v>
      </c>
      <c r="D72" s="139"/>
      <c r="E72" s="139"/>
      <c r="F72" s="139"/>
      <c r="G72" s="139"/>
      <c r="H72" s="139"/>
      <c r="I72" s="137"/>
    </row>
    <row r="73" spans="1:9" ht="81" customHeight="1" x14ac:dyDescent="0.2">
      <c r="A73" s="131"/>
      <c r="B73" s="82"/>
      <c r="C73" s="107" t="s">
        <v>62</v>
      </c>
      <c r="D73" s="139"/>
      <c r="E73" s="139"/>
      <c r="F73" s="139"/>
      <c r="G73" s="139"/>
      <c r="H73" s="139"/>
      <c r="I73" s="137"/>
    </row>
    <row r="74" spans="1:9" s="47" customFormat="1" x14ac:dyDescent="0.2">
      <c r="A74" s="122" t="s">
        <v>21</v>
      </c>
      <c r="B74" s="123"/>
      <c r="C74" s="123"/>
      <c r="D74" s="123"/>
      <c r="E74" s="123"/>
      <c r="F74" s="123"/>
      <c r="G74" s="123"/>
      <c r="H74" s="124"/>
    </row>
    <row r="75" spans="1:9" s="47" customFormat="1" x14ac:dyDescent="0.2">
      <c r="A75" s="191" t="s">
        <v>0</v>
      </c>
      <c r="B75" s="192"/>
      <c r="C75" s="193"/>
      <c r="D75" s="108"/>
      <c r="E75" s="192"/>
      <c r="F75" s="192"/>
      <c r="G75" s="192"/>
      <c r="H75" s="193"/>
    </row>
    <row r="76" spans="1:9" s="47" customFormat="1" ht="16.5" customHeight="1" x14ac:dyDescent="0.2">
      <c r="A76" s="115">
        <f>H15+H17+H19+H25+H27+H29+H31+H39+H41+H43+H49+H53+H55+H51+H62+H64+H66+H68</f>
        <v>0</v>
      </c>
      <c r="B76" s="116"/>
      <c r="C76" s="117"/>
      <c r="D76" s="109"/>
      <c r="E76" s="113"/>
      <c r="F76" s="113"/>
      <c r="G76" s="113"/>
      <c r="H76" s="114"/>
    </row>
    <row r="77" spans="1:9" s="47" customFormat="1" ht="12.75" customHeight="1" x14ac:dyDescent="0.2">
      <c r="A77" s="119"/>
      <c r="B77" s="120"/>
      <c r="C77" s="120"/>
      <c r="D77" s="120"/>
      <c r="E77" s="120"/>
      <c r="F77" s="120"/>
      <c r="G77" s="120"/>
      <c r="H77" s="121"/>
    </row>
    <row r="78" spans="1:9" s="47" customFormat="1" ht="18" customHeight="1" x14ac:dyDescent="0.2">
      <c r="A78" s="194" t="s">
        <v>2</v>
      </c>
      <c r="B78" s="195"/>
      <c r="C78" s="110"/>
      <c r="D78" s="110"/>
      <c r="E78" s="198"/>
      <c r="F78" s="198"/>
      <c r="G78" s="198"/>
      <c r="H78" s="199"/>
    </row>
    <row r="79" spans="1:9" s="47" customFormat="1" ht="56.45" customHeight="1" x14ac:dyDescent="0.2">
      <c r="A79" s="196"/>
      <c r="B79" s="197"/>
      <c r="C79" s="111" t="s">
        <v>32</v>
      </c>
      <c r="D79" s="111" t="s">
        <v>3</v>
      </c>
      <c r="E79" s="177"/>
      <c r="F79" s="177"/>
      <c r="G79" s="177"/>
      <c r="H79" s="178"/>
    </row>
    <row r="80" spans="1:9" hidden="1" x14ac:dyDescent="0.2"/>
    <row r="81" spans="2:9" hidden="1" x14ac:dyDescent="0.2">
      <c r="B81" s="84">
        <v>0</v>
      </c>
      <c r="D81" s="84">
        <v>0</v>
      </c>
      <c r="E81" s="85">
        <v>0</v>
      </c>
      <c r="F81" s="85">
        <v>0</v>
      </c>
      <c r="H81" s="87"/>
      <c r="I81" s="88">
        <v>0</v>
      </c>
    </row>
    <row r="82" spans="2:9" hidden="1" x14ac:dyDescent="0.2">
      <c r="B82" s="89">
        <v>1</v>
      </c>
      <c r="C82" s="90">
        <v>1</v>
      </c>
      <c r="D82" s="89">
        <v>1</v>
      </c>
      <c r="E82" s="91">
        <v>1</v>
      </c>
      <c r="F82" s="92">
        <v>3</v>
      </c>
      <c r="G82" s="87">
        <v>1</v>
      </c>
      <c r="H82" s="93">
        <v>0</v>
      </c>
      <c r="I82" s="94">
        <v>1</v>
      </c>
    </row>
    <row r="83" spans="2:9" hidden="1" x14ac:dyDescent="0.2">
      <c r="B83" s="89">
        <v>2</v>
      </c>
      <c r="C83" s="95">
        <v>2</v>
      </c>
      <c r="D83" s="89">
        <v>2</v>
      </c>
      <c r="E83" s="92">
        <v>2</v>
      </c>
      <c r="G83" s="96">
        <v>2</v>
      </c>
      <c r="H83" s="93">
        <v>1</v>
      </c>
      <c r="I83" s="94">
        <v>3</v>
      </c>
    </row>
    <row r="84" spans="2:9" hidden="1" x14ac:dyDescent="0.2">
      <c r="B84" s="89">
        <v>3</v>
      </c>
      <c r="C84" s="95">
        <v>3</v>
      </c>
      <c r="D84" s="89">
        <v>3</v>
      </c>
      <c r="H84" s="96"/>
      <c r="I84" s="97"/>
    </row>
    <row r="85" spans="2:9" hidden="1" x14ac:dyDescent="0.2">
      <c r="B85" s="89">
        <v>4</v>
      </c>
      <c r="C85" s="95">
        <v>4</v>
      </c>
      <c r="D85" s="98">
        <v>5</v>
      </c>
      <c r="F85" s="86">
        <v>0</v>
      </c>
      <c r="G85" s="86">
        <v>0</v>
      </c>
    </row>
    <row r="86" spans="2:9" hidden="1" x14ac:dyDescent="0.2">
      <c r="B86" s="99">
        <v>5</v>
      </c>
      <c r="C86" s="99">
        <v>5</v>
      </c>
      <c r="D86" s="100"/>
      <c r="F86" s="86">
        <v>2</v>
      </c>
      <c r="G86" s="86">
        <v>4</v>
      </c>
    </row>
    <row r="87" spans="2:9" hidden="1" x14ac:dyDescent="0.2">
      <c r="E87" s="101"/>
      <c r="F87" s="101"/>
      <c r="G87" s="101"/>
      <c r="H87" s="101"/>
    </row>
    <row r="88" spans="2:9" hidden="1" x14ac:dyDescent="0.2"/>
    <row r="89" spans="2:9" hidden="1" x14ac:dyDescent="0.2"/>
    <row r="101" spans="2:4" hidden="1" x14ac:dyDescent="0.2">
      <c r="B101" s="102" t="s">
        <v>64</v>
      </c>
      <c r="C101" s="102" t="s">
        <v>65</v>
      </c>
      <c r="D101" s="103" t="s">
        <v>66</v>
      </c>
    </row>
    <row r="102" spans="2:4" ht="22.5" hidden="1" x14ac:dyDescent="0.2">
      <c r="B102" s="104" t="s">
        <v>67</v>
      </c>
      <c r="C102" s="105" t="s">
        <v>68</v>
      </c>
      <c r="D102" s="104" t="s">
        <v>69</v>
      </c>
    </row>
    <row r="103" spans="2:4" ht="45" hidden="1" x14ac:dyDescent="0.2">
      <c r="B103" s="105" t="s">
        <v>70</v>
      </c>
      <c r="C103" s="105" t="s">
        <v>71</v>
      </c>
      <c r="D103" s="104" t="s">
        <v>72</v>
      </c>
    </row>
    <row r="104" spans="2:4" ht="33.75" hidden="1" x14ac:dyDescent="0.2">
      <c r="B104" s="105" t="s">
        <v>73</v>
      </c>
      <c r="C104" s="105" t="s">
        <v>74</v>
      </c>
      <c r="D104" s="104" t="s">
        <v>75</v>
      </c>
    </row>
    <row r="105" spans="2:4" ht="22.5" hidden="1" x14ac:dyDescent="0.2">
      <c r="B105" s="104" t="s">
        <v>76</v>
      </c>
      <c r="C105" s="105" t="s">
        <v>77</v>
      </c>
      <c r="D105" s="104" t="s">
        <v>78</v>
      </c>
    </row>
    <row r="106" spans="2:4" ht="33.75" hidden="1" x14ac:dyDescent="0.2">
      <c r="B106" s="105" t="s">
        <v>79</v>
      </c>
      <c r="C106" s="105" t="s">
        <v>80</v>
      </c>
      <c r="D106" s="104" t="s">
        <v>81</v>
      </c>
    </row>
    <row r="107" spans="2:4" ht="33.75" hidden="1" x14ac:dyDescent="0.2">
      <c r="B107" s="105" t="s">
        <v>82</v>
      </c>
      <c r="C107" s="105" t="s">
        <v>83</v>
      </c>
      <c r="D107" s="104" t="s">
        <v>84</v>
      </c>
    </row>
    <row r="108" spans="2:4" ht="22.5" hidden="1" x14ac:dyDescent="0.2">
      <c r="B108" s="105" t="s">
        <v>85</v>
      </c>
      <c r="C108" s="105" t="s">
        <v>86</v>
      </c>
      <c r="D108" s="104" t="s">
        <v>87</v>
      </c>
    </row>
    <row r="109" spans="2:4" ht="45" hidden="1" x14ac:dyDescent="0.2">
      <c r="B109" s="105" t="s">
        <v>88</v>
      </c>
      <c r="C109" s="105" t="s">
        <v>89</v>
      </c>
      <c r="D109" s="104" t="s">
        <v>90</v>
      </c>
    </row>
    <row r="110" spans="2:4" ht="33.75" hidden="1" x14ac:dyDescent="0.2">
      <c r="B110" s="105" t="s">
        <v>91</v>
      </c>
      <c r="C110" s="105" t="s">
        <v>92</v>
      </c>
      <c r="D110" s="104" t="s">
        <v>93</v>
      </c>
    </row>
    <row r="111" spans="2:4" ht="33.75" hidden="1" x14ac:dyDescent="0.2">
      <c r="B111" s="104" t="s">
        <v>94</v>
      </c>
      <c r="C111" s="105" t="s">
        <v>95</v>
      </c>
      <c r="D111" s="104" t="s">
        <v>96</v>
      </c>
    </row>
    <row r="112" spans="2:4" ht="22.5" hidden="1" x14ac:dyDescent="0.2">
      <c r="B112" s="104" t="s">
        <v>97</v>
      </c>
      <c r="C112" s="105" t="s">
        <v>98</v>
      </c>
      <c r="D112" s="104" t="s">
        <v>99</v>
      </c>
    </row>
    <row r="113" spans="2:4" ht="45" hidden="1" x14ac:dyDescent="0.2">
      <c r="B113" s="105" t="s">
        <v>100</v>
      </c>
      <c r="C113" s="105" t="s">
        <v>101</v>
      </c>
      <c r="D113" s="104" t="s">
        <v>102</v>
      </c>
    </row>
    <row r="114" spans="2:4" ht="33.75" hidden="1" x14ac:dyDescent="0.2">
      <c r="B114" s="105" t="s">
        <v>103</v>
      </c>
      <c r="C114" s="105" t="s">
        <v>104</v>
      </c>
      <c r="D114" s="104" t="s">
        <v>105</v>
      </c>
    </row>
    <row r="115" spans="2:4" ht="22.5" hidden="1" x14ac:dyDescent="0.2">
      <c r="B115" s="105" t="s">
        <v>106</v>
      </c>
      <c r="C115" s="105" t="s">
        <v>107</v>
      </c>
      <c r="D115" s="104" t="s">
        <v>108</v>
      </c>
    </row>
    <row r="116" spans="2:4" ht="22.5" hidden="1" x14ac:dyDescent="0.2">
      <c r="B116" s="104" t="s">
        <v>109</v>
      </c>
      <c r="C116" s="105" t="s">
        <v>110</v>
      </c>
      <c r="D116" s="104" t="s">
        <v>111</v>
      </c>
    </row>
    <row r="117" spans="2:4" ht="22.5" hidden="1" x14ac:dyDescent="0.2">
      <c r="B117" s="105" t="s">
        <v>112</v>
      </c>
      <c r="C117" s="105" t="s">
        <v>113</v>
      </c>
      <c r="D117" s="104" t="s">
        <v>114</v>
      </c>
    </row>
    <row r="118" spans="2:4" ht="67.5" hidden="1" x14ac:dyDescent="0.2">
      <c r="B118" s="105" t="s">
        <v>115</v>
      </c>
      <c r="C118" s="105" t="s">
        <v>116</v>
      </c>
      <c r="D118" s="104" t="s">
        <v>117</v>
      </c>
    </row>
    <row r="119" spans="2:4" ht="45" hidden="1" x14ac:dyDescent="0.2">
      <c r="B119" s="105" t="s">
        <v>118</v>
      </c>
      <c r="C119" s="105" t="s">
        <v>119</v>
      </c>
      <c r="D119" s="104" t="s">
        <v>120</v>
      </c>
    </row>
    <row r="120" spans="2:4" ht="33.75" hidden="1" x14ac:dyDescent="0.2">
      <c r="B120" s="105" t="s">
        <v>121</v>
      </c>
      <c r="C120" s="105" t="s">
        <v>122</v>
      </c>
      <c r="D120" s="104" t="s">
        <v>123</v>
      </c>
    </row>
    <row r="121" spans="2:4" ht="33.75" hidden="1" x14ac:dyDescent="0.2">
      <c r="B121" s="105" t="s">
        <v>124</v>
      </c>
      <c r="C121" s="105" t="s">
        <v>125</v>
      </c>
      <c r="D121" s="104" t="s">
        <v>126</v>
      </c>
    </row>
    <row r="122" spans="2:4" ht="33.75" hidden="1" x14ac:dyDescent="0.2">
      <c r="B122" s="105" t="s">
        <v>127</v>
      </c>
      <c r="C122" s="105" t="s">
        <v>128</v>
      </c>
      <c r="D122" s="104" t="s">
        <v>129</v>
      </c>
    </row>
    <row r="123" spans="2:4" ht="22.5" hidden="1" x14ac:dyDescent="0.2">
      <c r="B123" s="105" t="s">
        <v>130</v>
      </c>
      <c r="C123" s="105" t="s">
        <v>131</v>
      </c>
      <c r="D123" s="104" t="s">
        <v>132</v>
      </c>
    </row>
    <row r="124" spans="2:4" ht="33.75" hidden="1" x14ac:dyDescent="0.2">
      <c r="B124" s="105" t="s">
        <v>133</v>
      </c>
      <c r="C124" s="105" t="s">
        <v>134</v>
      </c>
      <c r="D124" s="104" t="s">
        <v>135</v>
      </c>
    </row>
    <row r="125" spans="2:4" ht="33.75" hidden="1" x14ac:dyDescent="0.2">
      <c r="B125" s="105" t="s">
        <v>136</v>
      </c>
      <c r="C125" s="105" t="s">
        <v>137</v>
      </c>
      <c r="D125" s="104" t="s">
        <v>138</v>
      </c>
    </row>
    <row r="126" spans="2:4" ht="45" hidden="1" x14ac:dyDescent="0.2">
      <c r="B126" s="105" t="s">
        <v>139</v>
      </c>
      <c r="C126" s="105" t="s">
        <v>140</v>
      </c>
      <c r="D126" s="104" t="s">
        <v>141</v>
      </c>
    </row>
    <row r="127" spans="2:4" ht="56.25" hidden="1" x14ac:dyDescent="0.2">
      <c r="B127" s="105" t="s">
        <v>142</v>
      </c>
      <c r="C127" s="105" t="s">
        <v>143</v>
      </c>
      <c r="D127" s="104" t="s">
        <v>144</v>
      </c>
    </row>
    <row r="128" spans="2:4" ht="22.5" hidden="1" x14ac:dyDescent="0.2">
      <c r="B128" s="104" t="s">
        <v>145</v>
      </c>
      <c r="C128" s="105" t="s">
        <v>146</v>
      </c>
      <c r="D128" s="104" t="s">
        <v>147</v>
      </c>
    </row>
    <row r="129" spans="2:4" ht="33.75" hidden="1" x14ac:dyDescent="0.2">
      <c r="B129" s="105" t="s">
        <v>148</v>
      </c>
      <c r="C129" s="105" t="s">
        <v>149</v>
      </c>
      <c r="D129" s="104" t="s">
        <v>150</v>
      </c>
    </row>
    <row r="130" spans="2:4" ht="22.5" hidden="1" x14ac:dyDescent="0.2">
      <c r="B130" s="105" t="s">
        <v>151</v>
      </c>
      <c r="C130" s="105" t="s">
        <v>152</v>
      </c>
      <c r="D130" s="104" t="s">
        <v>153</v>
      </c>
    </row>
    <row r="131" spans="2:4" ht="33.75" hidden="1" x14ac:dyDescent="0.2">
      <c r="B131" s="105" t="s">
        <v>154</v>
      </c>
      <c r="C131" s="105" t="s">
        <v>155</v>
      </c>
      <c r="D131" s="104" t="s">
        <v>156</v>
      </c>
    </row>
    <row r="132" spans="2:4" ht="33.75" hidden="1" x14ac:dyDescent="0.2">
      <c r="B132" s="104" t="s">
        <v>157</v>
      </c>
      <c r="C132" s="105" t="s">
        <v>158</v>
      </c>
      <c r="D132" s="104" t="s">
        <v>159</v>
      </c>
    </row>
    <row r="133" spans="2:4" ht="45" hidden="1" x14ac:dyDescent="0.2">
      <c r="B133" s="104" t="s">
        <v>160</v>
      </c>
      <c r="C133" s="105" t="s">
        <v>161</v>
      </c>
      <c r="D133" s="104" t="s">
        <v>162</v>
      </c>
    </row>
    <row r="134" spans="2:4" ht="22.5" hidden="1" x14ac:dyDescent="0.2">
      <c r="B134" s="105" t="s">
        <v>163</v>
      </c>
      <c r="C134" s="105" t="s">
        <v>164</v>
      </c>
      <c r="D134" s="104" t="s">
        <v>165</v>
      </c>
    </row>
    <row r="135" spans="2:4" ht="22.5" hidden="1" x14ac:dyDescent="0.2">
      <c r="B135" s="105" t="s">
        <v>166</v>
      </c>
      <c r="C135" s="105" t="s">
        <v>167</v>
      </c>
      <c r="D135" s="104" t="s">
        <v>168</v>
      </c>
    </row>
    <row r="136" spans="2:4" ht="33.75" hidden="1" x14ac:dyDescent="0.2">
      <c r="B136" s="105" t="s">
        <v>169</v>
      </c>
      <c r="C136" s="105" t="s">
        <v>170</v>
      </c>
      <c r="D136" s="104" t="s">
        <v>171</v>
      </c>
    </row>
  </sheetData>
  <sheetProtection formatCells="0" formatColumns="0" formatRows="0" insertRows="0"/>
  <mergeCells count="77">
    <mergeCell ref="C37:I37"/>
    <mergeCell ref="C40:I40"/>
    <mergeCell ref="C48:I48"/>
    <mergeCell ref="C52:I52"/>
    <mergeCell ref="C54:I54"/>
    <mergeCell ref="C50:I50"/>
    <mergeCell ref="C42:I42"/>
    <mergeCell ref="I45:I47"/>
    <mergeCell ref="C38:I38"/>
    <mergeCell ref="C65:I65"/>
    <mergeCell ref="I70:I73"/>
    <mergeCell ref="D71:H71"/>
    <mergeCell ref="D72:H72"/>
    <mergeCell ref="D73:H73"/>
    <mergeCell ref="D58:H58"/>
    <mergeCell ref="D59:H59"/>
    <mergeCell ref="D60:H60"/>
    <mergeCell ref="C63:I63"/>
    <mergeCell ref="C61:I61"/>
    <mergeCell ref="E79:H79"/>
    <mergeCell ref="A13:A23"/>
    <mergeCell ref="B13:B23"/>
    <mergeCell ref="D21:H21"/>
    <mergeCell ref="D22:H22"/>
    <mergeCell ref="D23:H23"/>
    <mergeCell ref="A37:A47"/>
    <mergeCell ref="B37:B47"/>
    <mergeCell ref="D45:H45"/>
    <mergeCell ref="D46:H46"/>
    <mergeCell ref="A24:A36"/>
    <mergeCell ref="B24:B36"/>
    <mergeCell ref="A75:C75"/>
    <mergeCell ref="A78:B79"/>
    <mergeCell ref="E78:H78"/>
    <mergeCell ref="E75:H75"/>
    <mergeCell ref="D36:H36"/>
    <mergeCell ref="C13:I13"/>
    <mergeCell ref="C16:I16"/>
    <mergeCell ref="C18:I18"/>
    <mergeCell ref="I33:I36"/>
    <mergeCell ref="C32:H32"/>
    <mergeCell ref="C20:H20"/>
    <mergeCell ref="C24:I24"/>
    <mergeCell ref="C26:I26"/>
    <mergeCell ref="C28:I28"/>
    <mergeCell ref="D35:H35"/>
    <mergeCell ref="I21:I23"/>
    <mergeCell ref="D33:H33"/>
    <mergeCell ref="D34:H34"/>
    <mergeCell ref="A1:I1"/>
    <mergeCell ref="A2:I2"/>
    <mergeCell ref="C9:I9"/>
    <mergeCell ref="C7:I7"/>
    <mergeCell ref="A6:I6"/>
    <mergeCell ref="A5:I5"/>
    <mergeCell ref="A4:I4"/>
    <mergeCell ref="A3:I3"/>
    <mergeCell ref="A8:B8"/>
    <mergeCell ref="A7:B7"/>
    <mergeCell ref="A9:B9"/>
    <mergeCell ref="C8:I8"/>
    <mergeCell ref="E76:H76"/>
    <mergeCell ref="A76:C76"/>
    <mergeCell ref="C44:H44"/>
    <mergeCell ref="A77:H77"/>
    <mergeCell ref="A74:H74"/>
    <mergeCell ref="C56:H56"/>
    <mergeCell ref="A48:A60"/>
    <mergeCell ref="B48:B60"/>
    <mergeCell ref="A61:A73"/>
    <mergeCell ref="B61:B66"/>
    <mergeCell ref="C67:I67"/>
    <mergeCell ref="I57:I60"/>
    <mergeCell ref="C69:H69"/>
    <mergeCell ref="D70:H70"/>
    <mergeCell ref="D47:H47"/>
    <mergeCell ref="D57:H57"/>
  </mergeCells>
  <phoneticPr fontId="3" type="noConversion"/>
  <conditionalFormatting sqref="H68 H55 H41 G43 H17 H27 G19:H19 H31 C78:D78 C45:D47 C57:C73 D57:D60 D62:D66 D68:D73 C21:D23 C33:D36">
    <cfRule type="cellIs" dxfId="1" priority="81" stopIfTrue="1" operator="equal">
      <formula>""</formula>
    </cfRule>
  </conditionalFormatting>
  <conditionalFormatting sqref="G62:H62 G64:H64 G53:H53 G55:H55 G49:H49 G39:H39 G41:H41 G43:H43 G51:H51 G66:H66 G68:H68 G15:H15 G17:H17 G25:H25 G27:H27 G31:H31 G19:H19 G29:H29 C78:D78 D68:D73 C45:D47 C57:C73 D57:D60 D62:D66 C21:D23 C33:D36">
    <cfRule type="cellIs" dxfId="0" priority="78" stopIfTrue="1" operator="equal">
      <formula>""</formula>
    </cfRule>
  </conditionalFormatting>
  <dataValidations count="9">
    <dataValidation type="list" allowBlank="1" showInputMessage="1" showErrorMessage="1" sqref="G68">
      <formula1>$D$81:$D$84</formula1>
    </dataValidation>
    <dataValidation type="list" allowBlank="1" showInputMessage="1" showErrorMessage="1" sqref="G19 G55 G66">
      <formula1>$D$81:$D$82</formula1>
    </dataValidation>
    <dataValidation type="list" allowBlank="1" showInputMessage="1" showErrorMessage="1" sqref="G62 G49 G64">
      <formula1>#REF!</formula1>
    </dataValidation>
    <dataValidation type="list" allowBlank="1" showInputMessage="1" showErrorMessage="1" sqref="G43">
      <formula1>$B$81:$B$86</formula1>
    </dataValidation>
    <dataValidation type="list" allowBlank="1" showInputMessage="1" showErrorMessage="1" sqref="G39 G27 G31 G29 G25">
      <formula1>$C$82:$C$86</formula1>
    </dataValidation>
    <dataValidation type="list" allowBlank="1" showInputMessage="1" showErrorMessage="1" sqref="G41 G51">
      <formula1>#REF!</formula1>
    </dataValidation>
    <dataValidation type="list" allowBlank="1" showInputMessage="1" showErrorMessage="1" sqref="G53">
      <formula1>#REF!</formula1>
    </dataValidation>
    <dataValidation type="list" allowBlank="1" showInputMessage="1" showErrorMessage="1" sqref="G17">
      <formula1>$H$82:$H$83</formula1>
    </dataValidation>
    <dataValidation type="list" allowBlank="1" showInputMessage="1" showErrorMessage="1" sqref="G15">
      <formula1>$C$82:$C$85</formula1>
    </dataValidation>
  </dataValidations>
  <printOptions horizontalCentered="1"/>
  <pageMargins left="0.19685039370078741" right="0.19685039370078741" top="0.19685039370078741" bottom="0.19685039370078741" header="0" footer="0"/>
  <pageSetup paperSize="9" scale="57" fitToHeight="0" orientation="landscape" r:id="rId1"/>
  <headerFooter alignWithMargins="0"/>
  <ignoredErrors>
    <ignoredError sqref="I21" unlockedFormula="1"/>
    <ignoredError sqref="E41" twoDigitTextYear="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49"/>
  <sheetViews>
    <sheetView topLeftCell="A4" workbookViewId="0">
      <selection activeCell="C22" sqref="C22"/>
    </sheetView>
  </sheetViews>
  <sheetFormatPr defaultColWidth="9.140625" defaultRowHeight="12.75" x14ac:dyDescent="0.2"/>
  <cols>
    <col min="1" max="1" width="29.42578125" style="1" customWidth="1"/>
    <col min="2" max="2" width="51.140625" style="1" customWidth="1"/>
    <col min="3" max="3" width="105.28515625" style="1" customWidth="1"/>
    <col min="4" max="16384" width="9.140625" style="2"/>
  </cols>
  <sheetData>
    <row r="1" spans="1:3" ht="66" customHeight="1" x14ac:dyDescent="0.2">
      <c r="A1" s="205"/>
      <c r="B1" s="206"/>
      <c r="C1" s="206"/>
    </row>
    <row r="2" spans="1:3" s="15" customFormat="1" ht="51" customHeight="1" thickBot="1" x14ac:dyDescent="0.3">
      <c r="A2" s="207" t="str">
        <f>'KOM II'!A2:I2</f>
        <v>Karta oceny merytorycznej wniosku o dofinansowanie projektu - ocena merytoryczna II  stopnia 
(dziedzina: Tworzenie, rozwój i wdrożenie technologii i innowacji w zakresie B+R )</v>
      </c>
      <c r="B2" s="208"/>
      <c r="C2" s="208"/>
    </row>
    <row r="3" spans="1:3" ht="16.5" thickBot="1" x14ac:dyDescent="0.25">
      <c r="A3" s="209" t="str">
        <f>'KOM II'!A3:H3</f>
        <v>Oś priorytetowa I Gospodarka, Innowacje, Nowoczesne Technologie</v>
      </c>
      <c r="B3" s="210"/>
      <c r="C3" s="211"/>
    </row>
    <row r="4" spans="1:3" ht="66.75" customHeight="1" thickBot="1" x14ac:dyDescent="0.25">
      <c r="A4" s="212" t="str">
        <f>'KOM II'!A4:H4</f>
        <v>Priorytet inwstycyjny 1b Promowanie inwestycji przedsiębiorstw w B+I, rozwijanie powiązań i synergii między przedsiębiorstwami, ośrodkami B+R i sektorem szkolnictwa wyższego (…), 
wspieranie badań technologicznych i stosowanych, linii pilotażowych, działań w zakresie wczesnej walidacji produktów, zaawansowanych zdolności produkcyjnych i pierwszej produkcji w dziedzinie kluczowych technologii (…)</v>
      </c>
      <c r="B4" s="213"/>
      <c r="C4" s="214"/>
    </row>
    <row r="5" spans="1:3" ht="54" customHeight="1" thickBot="1" x14ac:dyDescent="0.25">
      <c r="A5" s="212" t="str">
        <f>'KOM II'!A5:H5</f>
        <v xml:space="preserve">Działanie 1.1 Projekty badawczo-rozwojowe przedsiębiorstw Typ projektu 2 Projekty badawczo-rozwojowe przedsiębiorstw wraz z przygotowaniem do wdrożenia w działalności gospodarczej  </v>
      </c>
      <c r="B5" s="213"/>
      <c r="C5" s="214"/>
    </row>
    <row r="6" spans="1:3" ht="39.75" customHeight="1" x14ac:dyDescent="0.2">
      <c r="A6" s="221" t="str">
        <f>'KOM II'!A6:H6</f>
        <v>Nr naboru: RPZP.01.01.00-IZ.00-32-004/18</v>
      </c>
      <c r="B6" s="222"/>
      <c r="C6" s="223"/>
    </row>
    <row r="7" spans="1:3" ht="18" x14ac:dyDescent="0.2">
      <c r="A7" s="224" t="s">
        <v>6</v>
      </c>
      <c r="B7" s="225"/>
      <c r="C7" s="38" t="str">
        <f>'KOM II'!C7:I7</f>
        <v>RPZP.01.01.00-32-</v>
      </c>
    </row>
    <row r="8" spans="1:3" ht="69" customHeight="1" x14ac:dyDescent="0.2">
      <c r="A8" s="224" t="s">
        <v>28</v>
      </c>
      <c r="B8" s="226"/>
      <c r="C8" s="17" t="str">
        <f>'KOM II'!C8:I8</f>
        <v/>
      </c>
    </row>
    <row r="9" spans="1:3" ht="89.25" customHeight="1" thickBot="1" x14ac:dyDescent="0.25">
      <c r="A9" s="227" t="s">
        <v>5</v>
      </c>
      <c r="B9" s="228"/>
      <c r="C9" s="16" t="str">
        <f>'KOM II'!C9:I9</f>
        <v/>
      </c>
    </row>
    <row r="10" spans="1:3" ht="66" customHeight="1" x14ac:dyDescent="0.2">
      <c r="A10" s="27" t="s">
        <v>7</v>
      </c>
      <c r="B10" s="28" t="s">
        <v>8</v>
      </c>
      <c r="C10" s="28" t="s">
        <v>30</v>
      </c>
    </row>
    <row r="11" spans="1:3" ht="18" x14ac:dyDescent="0.2">
      <c r="A11" s="29">
        <v>1</v>
      </c>
      <c r="B11" s="30">
        <v>2</v>
      </c>
      <c r="C11" s="30">
        <v>3</v>
      </c>
    </row>
    <row r="12" spans="1:3" ht="22.5" customHeight="1" thickBot="1" x14ac:dyDescent="0.25">
      <c r="A12" s="229" t="s">
        <v>16</v>
      </c>
      <c r="B12" s="230"/>
      <c r="C12" s="231"/>
    </row>
    <row r="13" spans="1:3" ht="47.25" customHeight="1" thickBot="1" x14ac:dyDescent="0.25">
      <c r="A13" s="18" t="str">
        <f>'KOM II'!A13:A21</f>
        <v>4.1</v>
      </c>
      <c r="B13" s="19" t="str">
        <f>'KOM II'!B13:B21</f>
        <v>Odpowiedniość / Adekwatność / Trafność</v>
      </c>
      <c r="C13" s="34">
        <f>'KOM II'!I21</f>
        <v>0</v>
      </c>
    </row>
    <row r="14" spans="1:3" ht="27.75" customHeight="1" thickBot="1" x14ac:dyDescent="0.25">
      <c r="A14" s="20" t="str">
        <f>'KOM II'!A24</f>
        <v>4.2</v>
      </c>
      <c r="B14" s="21" t="str">
        <f>'KOM II'!B24</f>
        <v>Skuteczność</v>
      </c>
      <c r="C14" s="35">
        <f>'KOM II'!I33</f>
        <v>0</v>
      </c>
    </row>
    <row r="15" spans="1:3" s="6" customFormat="1" ht="31.5" customHeight="1" thickBot="1" x14ac:dyDescent="0.25">
      <c r="A15" s="22" t="str">
        <f>'KOM II'!A37</f>
        <v>4.3</v>
      </c>
      <c r="B15" s="23" t="str">
        <f>'KOM II'!B37</f>
        <v>Efektywność</v>
      </c>
      <c r="C15" s="36">
        <f>'KOM II'!I45</f>
        <v>0</v>
      </c>
    </row>
    <row r="16" spans="1:3" s="6" customFormat="1" ht="29.25" customHeight="1" thickBot="1" x14ac:dyDescent="0.25">
      <c r="A16" s="24" t="str">
        <f>'KOM II'!A48</f>
        <v>4.4</v>
      </c>
      <c r="B16" s="19" t="str">
        <f>'KOM II'!B48</f>
        <v xml:space="preserve">Użyteczność </v>
      </c>
      <c r="C16" s="34">
        <f>'KOM II'!I57</f>
        <v>0</v>
      </c>
    </row>
    <row r="17" spans="1:3" s="6" customFormat="1" ht="46.5" customHeight="1" thickBot="1" x14ac:dyDescent="0.25">
      <c r="A17" s="25" t="str">
        <f>'KOM II'!A61</f>
        <v>4.5</v>
      </c>
      <c r="B17" s="26" t="str">
        <f>'KOM II'!B61</f>
        <v>Ponadprzeciętna zdolność wdrożeniowa Wnioskodawcy</v>
      </c>
      <c r="C17" s="35">
        <f>'KOM II'!I70</f>
        <v>0</v>
      </c>
    </row>
    <row r="18" spans="1:3" s="6" customFormat="1" ht="15" customHeight="1" x14ac:dyDescent="0.2">
      <c r="A18" s="12"/>
      <c r="B18" s="13"/>
      <c r="C18" s="14"/>
    </row>
    <row r="19" spans="1:3" s="6" customFormat="1" ht="15" customHeight="1" thickBot="1" x14ac:dyDescent="0.25">
      <c r="A19" s="12"/>
      <c r="B19" s="13"/>
      <c r="C19" s="14"/>
    </row>
    <row r="20" spans="1:3" ht="23.25" x14ac:dyDescent="0.2">
      <c r="A20" s="232" t="s">
        <v>21</v>
      </c>
      <c r="B20" s="233"/>
      <c r="C20" s="234"/>
    </row>
    <row r="21" spans="1:3" ht="23.25" x14ac:dyDescent="0.2">
      <c r="A21" s="215" t="s">
        <v>0</v>
      </c>
      <c r="B21" s="216"/>
      <c r="C21" s="31" t="s">
        <v>1</v>
      </c>
    </row>
    <row r="22" spans="1:3" ht="42" customHeight="1" x14ac:dyDescent="0.2">
      <c r="A22" s="217">
        <f>'KOM II'!A76:C76</f>
        <v>0</v>
      </c>
      <c r="B22" s="218"/>
      <c r="C22" s="32" t="e">
        <f>'KOM II'!#REF!</f>
        <v>#REF!</v>
      </c>
    </row>
    <row r="23" spans="1:3" ht="37.5" customHeight="1" thickBot="1" x14ac:dyDescent="0.25">
      <c r="A23" s="219" t="s">
        <v>31</v>
      </c>
      <c r="B23" s="220"/>
      <c r="C23" s="33" t="str">
        <f>IF('KOM II'!C78="","",'KOM II'!C78)</f>
        <v/>
      </c>
    </row>
    <row r="24" spans="1:3" hidden="1" x14ac:dyDescent="0.2"/>
    <row r="25" spans="1:3" hidden="1" x14ac:dyDescent="0.2">
      <c r="B25" s="3">
        <v>0</v>
      </c>
      <c r="C25" s="1">
        <v>0</v>
      </c>
    </row>
    <row r="26" spans="1:3" hidden="1" x14ac:dyDescent="0.2">
      <c r="B26" s="4">
        <v>1</v>
      </c>
      <c r="C26" s="8">
        <v>1</v>
      </c>
    </row>
    <row r="27" spans="1:3" hidden="1" x14ac:dyDescent="0.2">
      <c r="B27" s="4">
        <v>2</v>
      </c>
      <c r="C27" s="9">
        <v>2</v>
      </c>
    </row>
    <row r="28" spans="1:3" hidden="1" x14ac:dyDescent="0.2">
      <c r="B28" s="4">
        <v>3</v>
      </c>
      <c r="C28" s="9">
        <v>3</v>
      </c>
    </row>
    <row r="29" spans="1:3" hidden="1" x14ac:dyDescent="0.2">
      <c r="B29" s="4">
        <v>4</v>
      </c>
      <c r="C29" s="9">
        <v>4</v>
      </c>
    </row>
    <row r="30" spans="1:3" hidden="1" x14ac:dyDescent="0.2">
      <c r="B30" s="5">
        <v>5</v>
      </c>
      <c r="C30" s="5">
        <v>5</v>
      </c>
    </row>
    <row r="31" spans="1:3" hidden="1" x14ac:dyDescent="0.2">
      <c r="C31" s="10">
        <v>6</v>
      </c>
    </row>
    <row r="32" spans="1:3" hidden="1" x14ac:dyDescent="0.2">
      <c r="A32" s="7"/>
      <c r="B32" s="39"/>
      <c r="C32" s="9">
        <v>7</v>
      </c>
    </row>
    <row r="33" spans="1:3" hidden="1" x14ac:dyDescent="0.2">
      <c r="A33" s="7"/>
      <c r="B33" s="39"/>
      <c r="C33" s="9">
        <v>8</v>
      </c>
    </row>
    <row r="34" spans="1:3" hidden="1" x14ac:dyDescent="0.2">
      <c r="A34" s="7"/>
      <c r="B34" s="39"/>
      <c r="C34" s="9">
        <v>9</v>
      </c>
    </row>
    <row r="35" spans="1:3" hidden="1" x14ac:dyDescent="0.2">
      <c r="A35" s="7"/>
      <c r="B35" s="39"/>
      <c r="C35" s="5">
        <v>10</v>
      </c>
    </row>
    <row r="36" spans="1:3" hidden="1" x14ac:dyDescent="0.2">
      <c r="A36" s="7"/>
      <c r="B36" s="39"/>
      <c r="C36" s="39"/>
    </row>
    <row r="37" spans="1:3" x14ac:dyDescent="0.2">
      <c r="A37" s="11"/>
      <c r="B37" s="39"/>
      <c r="C37" s="39"/>
    </row>
    <row r="38" spans="1:3" x14ac:dyDescent="0.2">
      <c r="A38" s="7"/>
      <c r="B38" s="39"/>
      <c r="C38" s="39"/>
    </row>
    <row r="39" spans="1:3" x14ac:dyDescent="0.2">
      <c r="A39" s="7"/>
      <c r="B39" s="39"/>
      <c r="C39" s="39"/>
    </row>
    <row r="40" spans="1:3" x14ac:dyDescent="0.2">
      <c r="A40" s="7"/>
      <c r="B40" s="39"/>
      <c r="C40" s="39"/>
    </row>
    <row r="41" spans="1:3" x14ac:dyDescent="0.2">
      <c r="A41" s="7"/>
      <c r="B41" s="39"/>
      <c r="C41" s="39"/>
    </row>
    <row r="42" spans="1:3" x14ac:dyDescent="0.2">
      <c r="A42" s="7"/>
      <c r="B42" s="40"/>
      <c r="C42" s="39"/>
    </row>
    <row r="43" spans="1:3" x14ac:dyDescent="0.2">
      <c r="A43" s="7"/>
      <c r="B43" s="40"/>
      <c r="C43" s="39"/>
    </row>
    <row r="44" spans="1:3" x14ac:dyDescent="0.2">
      <c r="A44" s="7"/>
      <c r="B44" s="7"/>
      <c r="C44" s="39"/>
    </row>
    <row r="45" spans="1:3" x14ac:dyDescent="0.2">
      <c r="A45" s="7"/>
      <c r="B45" s="7"/>
      <c r="C45" s="39"/>
    </row>
    <row r="46" spans="1:3" x14ac:dyDescent="0.2">
      <c r="A46" s="7"/>
      <c r="B46" s="7"/>
      <c r="C46" s="39"/>
    </row>
    <row r="47" spans="1:3" x14ac:dyDescent="0.2">
      <c r="A47" s="7"/>
      <c r="B47" s="40"/>
      <c r="C47" s="39"/>
    </row>
    <row r="48" spans="1:3" x14ac:dyDescent="0.2">
      <c r="A48" s="7"/>
      <c r="B48" s="39"/>
      <c r="C48" s="39"/>
    </row>
    <row r="49" spans="1:3" x14ac:dyDescent="0.2">
      <c r="A49" s="7"/>
      <c r="B49" s="7"/>
      <c r="C49" s="39"/>
    </row>
    <row r="50" spans="1:3" x14ac:dyDescent="0.2">
      <c r="A50" s="7"/>
      <c r="B50" s="40"/>
      <c r="C50" s="39"/>
    </row>
    <row r="51" spans="1:3" x14ac:dyDescent="0.2">
      <c r="A51" s="7"/>
      <c r="B51" s="7"/>
      <c r="C51" s="39"/>
    </row>
    <row r="52" spans="1:3" x14ac:dyDescent="0.2">
      <c r="A52" s="7"/>
      <c r="B52" s="7"/>
      <c r="C52" s="39"/>
    </row>
    <row r="53" spans="1:3" x14ac:dyDescent="0.2">
      <c r="A53" s="7"/>
      <c r="B53" s="7"/>
      <c r="C53" s="39"/>
    </row>
    <row r="54" spans="1:3" x14ac:dyDescent="0.2">
      <c r="A54" s="7"/>
      <c r="B54" s="40"/>
      <c r="C54" s="39"/>
    </row>
    <row r="55" spans="1:3" x14ac:dyDescent="0.2">
      <c r="A55" s="7"/>
      <c r="B55" s="40"/>
      <c r="C55" s="39"/>
    </row>
    <row r="56" spans="1:3" x14ac:dyDescent="0.2">
      <c r="A56" s="7"/>
      <c r="B56" s="40"/>
      <c r="C56" s="39"/>
    </row>
    <row r="57" spans="1:3" x14ac:dyDescent="0.2">
      <c r="A57" s="7"/>
      <c r="B57" s="40"/>
      <c r="C57" s="39"/>
    </row>
    <row r="58" spans="1:3" x14ac:dyDescent="0.2">
      <c r="A58" s="7"/>
      <c r="B58" s="7"/>
      <c r="C58" s="39"/>
    </row>
    <row r="59" spans="1:3" x14ac:dyDescent="0.2">
      <c r="A59" s="7"/>
      <c r="B59" s="40"/>
      <c r="C59" s="39"/>
    </row>
    <row r="60" spans="1:3" x14ac:dyDescent="0.2">
      <c r="A60" s="7"/>
      <c r="B60" s="40"/>
      <c r="C60" s="39"/>
    </row>
    <row r="61" spans="1:3" x14ac:dyDescent="0.2">
      <c r="A61" s="7"/>
      <c r="B61" s="40"/>
      <c r="C61" s="39"/>
    </row>
    <row r="62" spans="1:3" x14ac:dyDescent="0.2">
      <c r="A62" s="7"/>
      <c r="B62" s="40"/>
      <c r="C62" s="39"/>
    </row>
    <row r="63" spans="1:3" x14ac:dyDescent="0.2">
      <c r="A63" s="7"/>
      <c r="B63" s="41"/>
      <c r="C63" s="39"/>
    </row>
    <row r="64" spans="1:3" x14ac:dyDescent="0.2">
      <c r="A64" s="7"/>
      <c r="B64" s="41"/>
      <c r="C64" s="39"/>
    </row>
    <row r="65" spans="1:3" x14ac:dyDescent="0.2">
      <c r="A65" s="7"/>
      <c r="B65" s="41"/>
      <c r="C65" s="39"/>
    </row>
    <row r="66" spans="1:3" x14ac:dyDescent="0.2">
      <c r="A66" s="7"/>
      <c r="B66" s="40"/>
      <c r="C66" s="39"/>
    </row>
    <row r="67" spans="1:3" x14ac:dyDescent="0.2">
      <c r="A67" s="7"/>
      <c r="B67" s="40"/>
      <c r="C67" s="39"/>
    </row>
    <row r="68" spans="1:3" x14ac:dyDescent="0.2">
      <c r="A68" s="7"/>
      <c r="B68" s="41"/>
      <c r="C68" s="39"/>
    </row>
    <row r="69" spans="1:3" x14ac:dyDescent="0.2">
      <c r="A69" s="7"/>
      <c r="B69" s="41"/>
      <c r="C69" s="39"/>
    </row>
    <row r="70" spans="1:3" x14ac:dyDescent="0.2">
      <c r="A70" s="7"/>
      <c r="B70" s="41"/>
      <c r="C70" s="39"/>
    </row>
    <row r="71" spans="1:3" x14ac:dyDescent="0.2">
      <c r="A71" s="7"/>
      <c r="B71" s="40"/>
      <c r="C71" s="39"/>
    </row>
    <row r="72" spans="1:3" x14ac:dyDescent="0.2">
      <c r="A72" s="7"/>
      <c r="B72" s="7"/>
      <c r="C72" s="39"/>
    </row>
    <row r="73" spans="1:3" x14ac:dyDescent="0.2">
      <c r="A73" s="7"/>
      <c r="B73" s="40"/>
      <c r="C73" s="39"/>
    </row>
    <row r="74" spans="1:3" x14ac:dyDescent="0.2">
      <c r="A74" s="7"/>
      <c r="B74" s="41"/>
      <c r="C74" s="39"/>
    </row>
    <row r="75" spans="1:3" x14ac:dyDescent="0.2">
      <c r="A75" s="7"/>
      <c r="B75" s="41"/>
      <c r="C75" s="39"/>
    </row>
    <row r="76" spans="1:3" x14ac:dyDescent="0.2">
      <c r="A76" s="7"/>
      <c r="B76" s="41"/>
      <c r="C76" s="39"/>
    </row>
    <row r="77" spans="1:3" x14ac:dyDescent="0.2">
      <c r="A77" s="7"/>
      <c r="B77" s="40"/>
      <c r="C77" s="39"/>
    </row>
    <row r="78" spans="1:3" x14ac:dyDescent="0.2">
      <c r="A78" s="7"/>
      <c r="B78" s="41"/>
      <c r="C78" s="39"/>
    </row>
    <row r="79" spans="1:3" x14ac:dyDescent="0.2">
      <c r="A79" s="7"/>
      <c r="B79" s="41"/>
      <c r="C79" s="39"/>
    </row>
    <row r="80" spans="1:3" x14ac:dyDescent="0.2">
      <c r="A80" s="7"/>
      <c r="B80" s="40"/>
      <c r="C80" s="39"/>
    </row>
    <row r="81" spans="1:3" x14ac:dyDescent="0.2">
      <c r="A81" s="7"/>
      <c r="B81" s="41"/>
      <c r="C81" s="39"/>
    </row>
    <row r="82" spans="1:3" x14ac:dyDescent="0.2">
      <c r="A82" s="7"/>
      <c r="B82" s="41"/>
      <c r="C82" s="39"/>
    </row>
    <row r="83" spans="1:3" x14ac:dyDescent="0.2">
      <c r="A83" s="7"/>
      <c r="B83" s="40"/>
      <c r="C83" s="39"/>
    </row>
    <row r="84" spans="1:3" x14ac:dyDescent="0.2">
      <c r="A84" s="7"/>
      <c r="B84" s="41"/>
      <c r="C84" s="39"/>
    </row>
    <row r="85" spans="1:3" x14ac:dyDescent="0.2">
      <c r="A85" s="7"/>
      <c r="B85" s="41"/>
      <c r="C85" s="39"/>
    </row>
    <row r="86" spans="1:3" x14ac:dyDescent="0.2">
      <c r="A86" s="7"/>
      <c r="B86" s="41"/>
      <c r="C86" s="39"/>
    </row>
    <row r="87" spans="1:3" x14ac:dyDescent="0.2">
      <c r="A87" s="7"/>
      <c r="B87" s="41"/>
      <c r="C87" s="39"/>
    </row>
    <row r="88" spans="1:3" x14ac:dyDescent="0.2">
      <c r="A88" s="7"/>
      <c r="B88" s="41"/>
      <c r="C88" s="39"/>
    </row>
    <row r="89" spans="1:3" x14ac:dyDescent="0.2">
      <c r="A89" s="7"/>
      <c r="B89" s="41"/>
      <c r="C89" s="39"/>
    </row>
    <row r="90" spans="1:3" x14ac:dyDescent="0.2">
      <c r="A90" s="7"/>
      <c r="B90" s="41"/>
      <c r="C90" s="39"/>
    </row>
    <row r="91" spans="1:3" x14ac:dyDescent="0.2">
      <c r="A91" s="7"/>
      <c r="B91" s="41"/>
      <c r="C91" s="39"/>
    </row>
    <row r="92" spans="1:3" x14ac:dyDescent="0.2">
      <c r="A92" s="7"/>
      <c r="B92" s="41"/>
      <c r="C92" s="39"/>
    </row>
    <row r="93" spans="1:3" x14ac:dyDescent="0.2">
      <c r="A93" s="7"/>
      <c r="B93" s="41"/>
      <c r="C93" s="39"/>
    </row>
    <row r="94" spans="1:3" x14ac:dyDescent="0.2">
      <c r="A94" s="7"/>
      <c r="B94" s="41"/>
      <c r="C94" s="39"/>
    </row>
    <row r="95" spans="1:3" x14ac:dyDescent="0.2">
      <c r="A95" s="7"/>
      <c r="B95" s="41"/>
      <c r="C95" s="39"/>
    </row>
    <row r="96" spans="1:3" x14ac:dyDescent="0.2">
      <c r="A96" s="7"/>
      <c r="B96" s="41"/>
      <c r="C96" s="39"/>
    </row>
    <row r="97" spans="1:3" x14ac:dyDescent="0.2">
      <c r="A97" s="7"/>
      <c r="B97" s="41"/>
      <c r="C97" s="39"/>
    </row>
    <row r="98" spans="1:3" x14ac:dyDescent="0.2">
      <c r="A98" s="7"/>
      <c r="B98" s="40"/>
      <c r="C98" s="39"/>
    </row>
    <row r="99" spans="1:3" x14ac:dyDescent="0.2">
      <c r="A99" s="7"/>
      <c r="B99" s="40"/>
      <c r="C99" s="39"/>
    </row>
    <row r="100" spans="1:3" x14ac:dyDescent="0.2">
      <c r="A100" s="7"/>
      <c r="B100" s="40"/>
      <c r="C100" s="39"/>
    </row>
    <row r="101" spans="1:3" x14ac:dyDescent="0.2">
      <c r="A101" s="7"/>
      <c r="B101" s="41"/>
      <c r="C101" s="39"/>
    </row>
    <row r="102" spans="1:3" x14ac:dyDescent="0.2">
      <c r="A102" s="7"/>
      <c r="B102" s="41"/>
      <c r="C102" s="39"/>
    </row>
    <row r="103" spans="1:3" x14ac:dyDescent="0.2">
      <c r="A103" s="7"/>
      <c r="B103" s="40"/>
      <c r="C103" s="39"/>
    </row>
    <row r="104" spans="1:3" x14ac:dyDescent="0.2">
      <c r="A104" s="7"/>
      <c r="B104" s="41"/>
      <c r="C104" s="39"/>
    </row>
    <row r="105" spans="1:3" x14ac:dyDescent="0.2">
      <c r="A105" s="7"/>
      <c r="B105" s="40"/>
      <c r="C105" s="39"/>
    </row>
    <row r="106" spans="1:3" x14ac:dyDescent="0.2">
      <c r="A106" s="7"/>
      <c r="B106" s="40"/>
      <c r="C106" s="39"/>
    </row>
    <row r="107" spans="1:3" x14ac:dyDescent="0.2">
      <c r="A107" s="7"/>
      <c r="B107" s="40"/>
      <c r="C107" s="39"/>
    </row>
    <row r="108" spans="1:3" x14ac:dyDescent="0.2">
      <c r="A108" s="7"/>
      <c r="B108" s="40"/>
      <c r="C108" s="39"/>
    </row>
    <row r="109" spans="1:3" x14ac:dyDescent="0.2">
      <c r="A109" s="7"/>
      <c r="B109" s="40"/>
      <c r="C109" s="39"/>
    </row>
    <row r="110" spans="1:3" x14ac:dyDescent="0.2">
      <c r="A110" s="7"/>
      <c r="B110" s="41"/>
      <c r="C110" s="39"/>
    </row>
    <row r="111" spans="1:3" x14ac:dyDescent="0.2">
      <c r="A111" s="7"/>
      <c r="B111" s="40"/>
      <c r="C111" s="39"/>
    </row>
    <row r="112" spans="1:3" x14ac:dyDescent="0.2">
      <c r="A112" s="7"/>
      <c r="B112" s="41"/>
      <c r="C112" s="39"/>
    </row>
    <row r="113" spans="1:3" x14ac:dyDescent="0.2">
      <c r="A113" s="7"/>
      <c r="B113" s="41"/>
      <c r="C113" s="39"/>
    </row>
    <row r="114" spans="1:3" x14ac:dyDescent="0.2">
      <c r="A114" s="7"/>
      <c r="B114" s="41"/>
      <c r="C114" s="39"/>
    </row>
    <row r="115" spans="1:3" x14ac:dyDescent="0.2">
      <c r="A115" s="7"/>
      <c r="B115" s="40"/>
      <c r="C115" s="39"/>
    </row>
    <row r="116" spans="1:3" x14ac:dyDescent="0.2">
      <c r="A116" s="7"/>
      <c r="B116" s="41"/>
      <c r="C116" s="39"/>
    </row>
    <row r="117" spans="1:3" x14ac:dyDescent="0.2">
      <c r="A117" s="7"/>
      <c r="B117" s="41"/>
      <c r="C117" s="39"/>
    </row>
    <row r="118" spans="1:3" x14ac:dyDescent="0.2">
      <c r="A118" s="7"/>
      <c r="B118" s="41"/>
      <c r="C118" s="39"/>
    </row>
    <row r="119" spans="1:3" x14ac:dyDescent="0.2">
      <c r="A119" s="7"/>
      <c r="B119" s="41"/>
      <c r="C119" s="39"/>
    </row>
    <row r="120" spans="1:3" x14ac:dyDescent="0.2">
      <c r="A120" s="7"/>
      <c r="B120" s="41"/>
      <c r="C120" s="39"/>
    </row>
    <row r="121" spans="1:3" x14ac:dyDescent="0.2">
      <c r="A121" s="7"/>
      <c r="B121" s="41"/>
      <c r="C121" s="39"/>
    </row>
    <row r="122" spans="1:3" x14ac:dyDescent="0.2">
      <c r="A122" s="7"/>
      <c r="B122" s="41"/>
      <c r="C122" s="39"/>
    </row>
    <row r="123" spans="1:3" x14ac:dyDescent="0.2">
      <c r="A123" s="7"/>
      <c r="B123" s="40"/>
      <c r="C123" s="39"/>
    </row>
    <row r="124" spans="1:3" x14ac:dyDescent="0.2">
      <c r="A124" s="7"/>
      <c r="B124" s="41"/>
      <c r="C124" s="39"/>
    </row>
    <row r="125" spans="1:3" x14ac:dyDescent="0.2">
      <c r="A125" s="7"/>
      <c r="B125" s="40"/>
      <c r="C125" s="39"/>
    </row>
    <row r="126" spans="1:3" x14ac:dyDescent="0.2">
      <c r="A126" s="7"/>
      <c r="B126" s="41"/>
      <c r="C126" s="39"/>
    </row>
    <row r="127" spans="1:3" x14ac:dyDescent="0.2">
      <c r="A127" s="7"/>
      <c r="B127" s="41"/>
      <c r="C127" s="39"/>
    </row>
    <row r="128" spans="1:3" x14ac:dyDescent="0.2">
      <c r="A128" s="7"/>
      <c r="B128" s="40"/>
      <c r="C128" s="39"/>
    </row>
    <row r="129" spans="1:3" x14ac:dyDescent="0.2">
      <c r="A129" s="7"/>
      <c r="B129" s="41"/>
      <c r="C129" s="39"/>
    </row>
    <row r="130" spans="1:3" x14ac:dyDescent="0.2">
      <c r="A130" s="7"/>
      <c r="B130" s="41"/>
      <c r="C130" s="39"/>
    </row>
    <row r="131" spans="1:3" x14ac:dyDescent="0.2">
      <c r="A131" s="7"/>
      <c r="B131" s="41"/>
      <c r="C131" s="39"/>
    </row>
    <row r="132" spans="1:3" x14ac:dyDescent="0.2">
      <c r="A132" s="7"/>
      <c r="B132" s="41"/>
      <c r="C132" s="39"/>
    </row>
    <row r="133" spans="1:3" x14ac:dyDescent="0.2">
      <c r="A133" s="7"/>
      <c r="B133" s="41"/>
      <c r="C133" s="39"/>
    </row>
    <row r="134" spans="1:3" x14ac:dyDescent="0.2">
      <c r="A134" s="7"/>
      <c r="B134" s="40"/>
      <c r="C134" s="39"/>
    </row>
    <row r="135" spans="1:3" x14ac:dyDescent="0.2">
      <c r="A135" s="7"/>
      <c r="B135" s="41"/>
      <c r="C135" s="39"/>
    </row>
    <row r="136" spans="1:3" x14ac:dyDescent="0.2">
      <c r="A136" s="7"/>
      <c r="B136" s="41"/>
      <c r="C136" s="39"/>
    </row>
    <row r="137" spans="1:3" x14ac:dyDescent="0.2">
      <c r="A137" s="7"/>
      <c r="B137" s="41"/>
      <c r="C137" s="39"/>
    </row>
    <row r="138" spans="1:3" x14ac:dyDescent="0.2">
      <c r="A138" s="7"/>
      <c r="B138" s="41"/>
      <c r="C138" s="39"/>
    </row>
    <row r="139" spans="1:3" x14ac:dyDescent="0.2">
      <c r="A139" s="7"/>
      <c r="B139" s="41"/>
      <c r="C139" s="39"/>
    </row>
    <row r="140" spans="1:3" x14ac:dyDescent="0.2">
      <c r="A140" s="7"/>
      <c r="B140" s="41"/>
      <c r="C140" s="39"/>
    </row>
    <row r="141" spans="1:3" x14ac:dyDescent="0.2">
      <c r="A141" s="7"/>
      <c r="B141" s="41"/>
      <c r="C141" s="39"/>
    </row>
    <row r="142" spans="1:3" x14ac:dyDescent="0.2">
      <c r="A142" s="7"/>
      <c r="B142" s="41"/>
      <c r="C142" s="39"/>
    </row>
    <row r="143" spans="1:3" x14ac:dyDescent="0.2">
      <c r="A143" s="7"/>
      <c r="B143" s="41"/>
      <c r="C143" s="39"/>
    </row>
    <row r="144" spans="1:3" x14ac:dyDescent="0.2">
      <c r="A144" s="7"/>
      <c r="B144" s="40"/>
      <c r="C144" s="39"/>
    </row>
    <row r="145" spans="1:3" x14ac:dyDescent="0.2">
      <c r="A145" s="7"/>
      <c r="B145" s="41"/>
      <c r="C145" s="39"/>
    </row>
    <row r="146" spans="1:3" x14ac:dyDescent="0.2">
      <c r="A146" s="7"/>
      <c r="B146" s="41"/>
      <c r="C146" s="39"/>
    </row>
    <row r="147" spans="1:3" x14ac:dyDescent="0.2">
      <c r="A147" s="7"/>
      <c r="B147" s="7"/>
      <c r="C147" s="7"/>
    </row>
    <row r="148" spans="1:3" x14ac:dyDescent="0.2">
      <c r="A148" s="7"/>
      <c r="B148" s="7"/>
      <c r="C148" s="7"/>
    </row>
    <row r="149" spans="1:3" x14ac:dyDescent="0.2">
      <c r="A149" s="7"/>
      <c r="B149" s="7"/>
      <c r="C149" s="7"/>
    </row>
  </sheetData>
  <sheetProtection password="CC7B" sheet="1" objects="1" scenarios="1"/>
  <mergeCells count="14">
    <mergeCell ref="A21:B21"/>
    <mergeCell ref="A22:B22"/>
    <mergeCell ref="A23:B23"/>
    <mergeCell ref="A6:C6"/>
    <mergeCell ref="A7:B7"/>
    <mergeCell ref="A8:B8"/>
    <mergeCell ref="A9:B9"/>
    <mergeCell ref="A12:C12"/>
    <mergeCell ref="A20:C20"/>
    <mergeCell ref="A1:C1"/>
    <mergeCell ref="A2:C2"/>
    <mergeCell ref="A3:C3"/>
    <mergeCell ref="A4:C4"/>
    <mergeCell ref="A5:C5"/>
  </mergeCells>
  <pageMargins left="0.7" right="0.7" top="0.75" bottom="0.75" header="0.3" footer="0.3"/>
  <pageSetup paperSize="9" scale="48" orientation="portrait" r:id="rId1"/>
  <ignoredErrors>
    <ignoredError sqref="C7"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3</vt:i4>
      </vt:variant>
      <vt:variant>
        <vt:lpstr>Zakresy nazwane</vt:lpstr>
      </vt:variant>
      <vt:variant>
        <vt:i4>1</vt:i4>
      </vt:variant>
    </vt:vector>
  </HeadingPairs>
  <TitlesOfParts>
    <vt:vector size="4" baseType="lpstr">
      <vt:lpstr>KOM II</vt:lpstr>
      <vt:lpstr>Podsumowanie oceny</vt:lpstr>
      <vt:lpstr>Arkusz1</vt:lpstr>
      <vt:lpstr>'KOM II'!Obszar_wydruku</vt:lpstr>
    </vt:vector>
  </TitlesOfParts>
  <Company>Urząd Marszałkowski Woj.Zachodniopomorskiego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Magdalena Nowicka</dc:creator>
  <cp:lastModifiedBy>kgalganski</cp:lastModifiedBy>
  <cp:lastPrinted>2016-11-28T13:10:24Z</cp:lastPrinted>
  <dcterms:created xsi:type="dcterms:W3CDTF">2008-12-09T12:23:18Z</dcterms:created>
  <dcterms:modified xsi:type="dcterms:W3CDTF">2018-01-02T13:49:31Z</dcterms:modified>
</cp:coreProperties>
</file>